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_rels/workbook.xml.rels" ContentType="application/vnd.openxmlformats-package.relationships+xml"/>
  <Override PartName="/xl/comments15.xml" ContentType="application/vnd.openxmlformats-officedocument.spreadsheetml.comments+xml"/>
  <Override PartName="/xl/sharedStrings.xml" ContentType="application/vnd.openxmlformats-officedocument.spreadsheetml.sharedStrings+xml"/>
  <Override PartName="/xl/comments38.xml" ContentType="application/vnd.openxmlformats-officedocument.spreadsheetml.comments+xml"/>
  <Override PartName="/xl/drawings/vmlDrawing1.vml" ContentType="application/vnd.openxmlformats-officedocument.vmlDrawing"/>
  <Override PartName="/xl/drawings/vmlDrawing10.vml" ContentType="application/vnd.openxmlformats-officedocument.vmlDrawing"/>
  <Override PartName="/xl/drawings/vmlDrawing9.vml" ContentType="application/vnd.openxmlformats-officedocument.vmlDrawing"/>
  <Override PartName="/xl/drawings/vmlDrawing45.vml" ContentType="application/vnd.openxmlformats-officedocument.vmlDrawing"/>
  <Override PartName="/xl/drawings/vmlDrawing2.vml" ContentType="application/vnd.openxmlformats-officedocument.vmlDrawing"/>
  <Override PartName="/xl/drawings/vmlDrawing3.vml" ContentType="application/vnd.openxmlformats-officedocument.vmlDrawing"/>
  <Override PartName="/xl/drawings/vmlDrawing4.vml" ContentType="application/vnd.openxmlformats-officedocument.vmlDrawing"/>
  <Override PartName="/xl/drawings/vmlDrawing40.vml" ContentType="application/vnd.openxmlformats-officedocument.vmlDrawing"/>
  <Override PartName="/xl/drawings/vmlDrawing20.vml" ContentType="application/vnd.openxmlformats-officedocument.vmlDrawing"/>
  <Override PartName="/xl/drawings/vmlDrawing5.vml" ContentType="application/vnd.openxmlformats-officedocument.vmlDrawing"/>
  <Override PartName="/xl/drawings/vmlDrawing41.vml" ContentType="application/vnd.openxmlformats-officedocument.vmlDrawing"/>
  <Override PartName="/xl/drawings/vmlDrawing21.vml" ContentType="application/vnd.openxmlformats-officedocument.vmlDrawing"/>
  <Override PartName="/xl/drawings/vmlDrawing6.vml" ContentType="application/vnd.openxmlformats-officedocument.vmlDrawing"/>
  <Override PartName="/xl/drawings/vmlDrawing42.vml" ContentType="application/vnd.openxmlformats-officedocument.vmlDrawing"/>
  <Override PartName="/xl/drawings/vmlDrawing22.vml" ContentType="application/vnd.openxmlformats-officedocument.vmlDrawing"/>
  <Override PartName="/xl/drawings/vmlDrawing7.vml" ContentType="application/vnd.openxmlformats-officedocument.vmlDrawing"/>
  <Override PartName="/xl/drawings/vmlDrawing43.vml" ContentType="application/vnd.openxmlformats-officedocument.vmlDrawing"/>
  <Override PartName="/xl/drawings/vmlDrawing8.vml" ContentType="application/vnd.openxmlformats-officedocument.vmlDrawing"/>
  <Override PartName="/xl/drawings/vmlDrawing44.vml" ContentType="application/vnd.openxmlformats-officedocument.vmlDrawing"/>
  <Override PartName="/xl/drawings/vmlDrawing11.vml" ContentType="application/vnd.openxmlformats-officedocument.vmlDrawing"/>
  <Override PartName="/xl/drawings/vmlDrawing12.vml" ContentType="application/vnd.openxmlformats-officedocument.vmlDrawing"/>
  <Override PartName="/xl/drawings/vmlDrawing13.vml" ContentType="application/vnd.openxmlformats-officedocument.vmlDrawing"/>
  <Override PartName="/xl/drawings/vmlDrawing14.vml" ContentType="application/vnd.openxmlformats-officedocument.vmlDrawing"/>
  <Override PartName="/xl/drawings/vmlDrawing15.vml" ContentType="application/vnd.openxmlformats-officedocument.vmlDrawing"/>
  <Override PartName="/xl/drawings/vmlDrawing16.vml" ContentType="application/vnd.openxmlformats-officedocument.vmlDrawing"/>
  <Override PartName="/xl/drawings/vmlDrawing23.vml" ContentType="application/vnd.openxmlformats-officedocument.vmlDrawing"/>
  <Override PartName="/xl/drawings/vmlDrawing24.vml" ContentType="application/vnd.openxmlformats-officedocument.vmlDrawing"/>
  <Override PartName="/xl/drawings/vmlDrawing25.vml" ContentType="application/vnd.openxmlformats-officedocument.vmlDrawing"/>
  <Override PartName="/xl/drawings/vmlDrawing26.vml" ContentType="application/vnd.openxmlformats-officedocument.vmlDrawing"/>
  <Override PartName="/xl/drawings/vmlDrawing27.vml" ContentType="application/vnd.openxmlformats-officedocument.vmlDrawing"/>
  <Override PartName="/xl/drawings/vmlDrawing28.vml" ContentType="application/vnd.openxmlformats-officedocument.vmlDrawing"/>
  <Override PartName="/xl/drawings/vmlDrawing29.vml" ContentType="application/vnd.openxmlformats-officedocument.vmlDrawing"/>
  <Override PartName="/xl/drawings/vmlDrawing31.vml" ContentType="application/vnd.openxmlformats-officedocument.vmlDrawing"/>
  <Override PartName="/xl/drawings/vmlDrawing32.vml" ContentType="application/vnd.openxmlformats-officedocument.vmlDrawing"/>
  <Override PartName="/xl/drawings/vmlDrawing33.vml" ContentType="application/vnd.openxmlformats-officedocument.vmlDrawing"/>
  <Override PartName="/xl/drawings/vmlDrawing34.vml" ContentType="application/vnd.openxmlformats-officedocument.vmlDrawing"/>
  <Override PartName="/xl/drawings/vmlDrawing48.vml" ContentType="application/vnd.openxmlformats-officedocument.vmlDrawing"/>
  <Override PartName="/xl/drawings/vmlDrawing53.vml" ContentType="application/vnd.openxmlformats-officedocument.vmlDrawing"/>
  <Override PartName="/xl/drawings/vmlDrawing37.vml" ContentType="application/vnd.openxmlformats-officedocument.vmlDrawing"/>
  <Override PartName="/xl/drawings/drawing1.xml" ContentType="application/vnd.openxmlformats-officedocument.drawing+xml"/>
  <Override PartName="/xl/drawings/vmlDrawing38.vml" ContentType="application/vnd.openxmlformats-officedocument.vmlDrawing"/>
  <Override PartName="/xl/drawings/vmlDrawing35.vml" ContentType="application/vnd.openxmlformats-officedocument.vmlDrawing"/>
  <Override PartName="/xl/drawings/vmlDrawing17.vml" ContentType="application/vnd.openxmlformats-officedocument.vmlDrawing"/>
  <Override PartName="/xl/drawings/vmlDrawing50.vml" ContentType="application/vnd.openxmlformats-officedocument.vmlDrawing"/>
  <Override PartName="/xl/drawings/vmlDrawing39.vml" ContentType="application/vnd.openxmlformats-officedocument.vmlDrawing"/>
  <Override PartName="/xl/drawings/vmlDrawing36.vml" ContentType="application/vnd.openxmlformats-officedocument.vmlDrawing"/>
  <Override PartName="/xl/drawings/vmlDrawing18.vml" ContentType="application/vnd.openxmlformats-officedocument.vmlDrawing"/>
  <Override PartName="/xl/drawings/vmlDrawing51.vml" ContentType="application/vnd.openxmlformats-officedocument.vmlDrawing"/>
  <Override PartName="/xl/drawings/vmlDrawing30.vml" ContentType="application/vnd.openxmlformats-officedocument.vmlDrawing"/>
  <Override PartName="/xl/drawings/vmlDrawing49.vml" ContentType="application/vnd.openxmlformats-officedocument.vmlDrawing"/>
  <Override PartName="/xl/drawings/vmlDrawing46.vml" ContentType="application/vnd.openxmlformats-officedocument.vmlDrawing"/>
  <Override PartName="/xl/drawings/vmlDrawing19.vml" ContentType="application/vnd.openxmlformats-officedocument.vmlDrawing"/>
  <Override PartName="/xl/drawings/vmlDrawing52.vml" ContentType="application/vnd.openxmlformats-officedocument.vmlDrawing"/>
  <Override PartName="/xl/drawings/vmlDrawing47.vml" ContentType="application/vnd.openxmlformats-officedocument.vmlDrawing"/>
  <Override PartName="/xl/comments18.xml" ContentType="application/vnd.openxmlformats-officedocument.spreadsheetml.comments+xml"/>
  <Override PartName="/xl/comments9.xml" ContentType="application/vnd.openxmlformats-officedocument.spreadsheetml.comments+xml"/>
  <Override PartName="/xl/comments57.xml" ContentType="application/vnd.openxmlformats-officedocument.spreadsheetml.comments+xml"/>
  <Override PartName="/xl/comments41.xml" ContentType="application/vnd.openxmlformats-officedocument.spreadsheetml.comments+xml"/>
  <Override PartName="/xl/workbook.xml" ContentType="application/vnd.openxmlformats-officedocument.spreadsheetml.sheet.main+xml"/>
  <Override PartName="/xl/comments13.xml" ContentType="application/vnd.openxmlformats-officedocument.spreadsheetml.comments+xml"/>
  <Override PartName="/xl/comments5.xml" ContentType="application/vnd.openxmlformats-officedocument.spreadsheetml.comments+xml"/>
  <Override PartName="/xl/comments53.xml" ContentType="application/vnd.openxmlformats-officedocument.spreadsheetml.comments+xml"/>
  <Override PartName="/xl/comments7.xml" ContentType="application/vnd.openxmlformats-officedocument.spreadsheetml.comments+xml"/>
  <Override PartName="/xl/comments55.xml" ContentType="application/vnd.openxmlformats-officedocument.spreadsheetml.comments+xml"/>
  <Override PartName="/xl/comments11.xml" ContentType="application/vnd.openxmlformats-officedocument.spreadsheetml.comments+xml"/>
  <Override PartName="/xl/comments56.xml" ContentType="application/vnd.openxmlformats-officedocument.spreadsheetml.comments+xml"/>
  <Override PartName="/xl/comments8.xml" ContentType="application/vnd.openxmlformats-officedocument.spreadsheetml.comments+xml"/>
  <Override PartName="/xl/comments40.xml" ContentType="application/vnd.openxmlformats-officedocument.spreadsheetml.comments+xml"/>
  <Override PartName="/xl/comments12.xml" ContentType="application/vnd.openxmlformats-officedocument.spreadsheetml.comments+xml"/>
  <Override PartName="/xl/worksheets/sheet2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57.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35.xml" ContentType="application/vnd.openxmlformats-officedocument.spreadsheetml.worksheet+xml"/>
  <Override PartName="/xl/worksheets/sheet17.xml" ContentType="application/vnd.openxmlformats-officedocument.spreadsheetml.worksheet+xml"/>
  <Override PartName="/xl/worksheets/sheet50.xml" ContentType="application/vnd.openxmlformats-officedocument.spreadsheetml.worksheet+xml"/>
  <Override PartName="/xl/worksheets/sheet36.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51.xml" ContentType="application/vnd.openxmlformats-officedocument.spreadsheetml.worksheet+xml"/>
  <Override PartName="/xl/worksheets/sheet46.xml" ContentType="application/vnd.openxmlformats-officedocument.spreadsheetml.worksheet+xml"/>
  <Override PartName="/xl/worksheets/sheet37.xml" ContentType="application/vnd.openxmlformats-officedocument.spreadsheetml.worksheet+xml"/>
  <Override PartName="/xl/worksheets/sheet19.xml" ContentType="application/vnd.openxmlformats-officedocument.spreadsheetml.worksheet+xml"/>
  <Override PartName="/xl/worksheets/_rels/sheet53.xml.rels" ContentType="application/vnd.openxmlformats-package.relationships+xml"/>
  <Override PartName="/xl/worksheets/_rels/sheet52.xml.rels" ContentType="application/vnd.openxmlformats-package.relationships+xml"/>
  <Override PartName="/xl/worksheets/_rels/sheet51.xml.rels" ContentType="application/vnd.openxmlformats-package.relationships+xml"/>
  <Override PartName="/xl/worksheets/_rels/sheet17.xml.rels" ContentType="application/vnd.openxmlformats-package.relationships+xml"/>
  <Override PartName="/xl/worksheets/_rels/sheet43.xml.rels" ContentType="application/vnd.openxmlformats-package.relationships+xml"/>
  <Override PartName="/xl/worksheets/_rels/sheet35.xml.rels" ContentType="application/vnd.openxmlformats-package.relationships+xml"/>
  <Override PartName="/xl/worksheets/_rels/sheet50.xml.rels" ContentType="application/vnd.openxmlformats-package.relationships+xml"/>
  <Override PartName="/xl/worksheets/_rels/sheet16.xml.rels" ContentType="application/vnd.openxmlformats-package.relationships+xml"/>
  <Override PartName="/xl/worksheets/_rels/sheet49.xml.rels" ContentType="application/vnd.openxmlformats-package.relationships+xml"/>
  <Override PartName="/xl/worksheets/_rels/sheet42.xml.rels" ContentType="application/vnd.openxmlformats-package.relationships+xml"/>
  <Override PartName="/xl/worksheets/_rels/sheet48.xml.rels" ContentType="application/vnd.openxmlformats-package.relationships+xml"/>
  <Override PartName="/xl/worksheets/_rels/sheet56.xml.rels" ContentType="application/vnd.openxmlformats-package.relationships+xml"/>
  <Override PartName="/xl/worksheets/_rels/sheet6.xml.rels" ContentType="application/vnd.openxmlformats-package.relationships+xml"/>
  <Override PartName="/xl/worksheets/_rels/sheet41.xml.rels" ContentType="application/vnd.openxmlformats-package.relationships+xml"/>
  <Override PartName="/xl/worksheets/_rels/sheet47.xml.rels" ContentType="application/vnd.openxmlformats-package.relationships+xml"/>
  <Override PartName="/xl/worksheets/_rels/sheet5.xml.rels" ContentType="application/vnd.openxmlformats-package.relationships+xml"/>
  <Override PartName="/xl/worksheets/_rels/sheet55.xml.rels" ContentType="application/vnd.openxmlformats-package.relationships+xml"/>
  <Override PartName="/xl/worksheets/_rels/sheet46.xml.rels" ContentType="application/vnd.openxmlformats-package.relationships+xml"/>
  <Override PartName="/xl/worksheets/_rels/sheet57.xml.rels" ContentType="application/vnd.openxmlformats-package.relationships+xml"/>
  <Override PartName="/xl/worksheets/_rels/sheet7.xml.rels" ContentType="application/vnd.openxmlformats-package.relationships+xml"/>
  <Override PartName="/xl/worksheets/_rels/sheet54.xml.rels" ContentType="application/vnd.openxmlformats-package.relationships+xml"/>
  <Override PartName="/xl/worksheets/_rels/sheet45.xml.rels" ContentType="application/vnd.openxmlformats-package.relationships+xml"/>
  <Override PartName="/xl/worksheets/_rels/sheet34.xml.rels" ContentType="application/vnd.openxmlformats-package.relationships+xml"/>
  <Override PartName="/xl/worksheets/_rels/sheet37.xml.rels" ContentType="application/vnd.openxmlformats-package.relationships+xml"/>
  <Override PartName="/xl/worksheets/_rels/sheet44.xml.rels" ContentType="application/vnd.openxmlformats-package.relationships+xml"/>
  <Override PartName="/xl/worksheets/_rels/sheet33.xml.rels" ContentType="application/vnd.openxmlformats-package.relationships+xml"/>
  <Override PartName="/xl/worksheets/_rels/sheet36.xml.rels" ContentType="application/vnd.openxmlformats-package.relationships+xml"/>
  <Override PartName="/xl/worksheets/_rels/sheet38.xml.rels" ContentType="application/vnd.openxmlformats-package.relationships+xml"/>
  <Override PartName="/xl/worksheets/_rels/sheet29.xml.rels" ContentType="application/vnd.openxmlformats-package.relationships+xml"/>
  <Override PartName="/xl/worksheets/_rels/sheet10.xml.rels" ContentType="application/vnd.openxmlformats-package.relationships+xml"/>
  <Override PartName="/xl/worksheets/_rels/sheet32.xml.rels" ContentType="application/vnd.openxmlformats-package.relationships+xml"/>
  <Override PartName="/xl/worksheets/_rels/sheet21.xml.rels" ContentType="application/vnd.openxmlformats-package.relationships+xml"/>
  <Override PartName="/xl/worksheets/_rels/sheet28.xml.rels" ContentType="application/vnd.openxmlformats-package.relationships+xml"/>
  <Override PartName="/xl/worksheets/_rels/sheet31.xml.rels" ContentType="application/vnd.openxmlformats-package.relationships+xml"/>
  <Override PartName="/xl/worksheets/_rels/sheet39.xml.rels" ContentType="application/vnd.openxmlformats-package.relationships+xml"/>
  <Override PartName="/xl/worksheets/_rels/sheet20.xml.rels" ContentType="application/vnd.openxmlformats-package.relationships+xml"/>
  <Override PartName="/xl/worksheets/_rels/sheet13.xml.rels" ContentType="application/vnd.openxmlformats-package.relationships+xml"/>
  <Override PartName="/xl/worksheets/_rels/sheet27.xml.rels" ContentType="application/vnd.openxmlformats-package.relationships+xml"/>
  <Override PartName="/xl/worksheets/_rels/sheet24.xml.rels" ContentType="application/vnd.openxmlformats-package.relationships+xml"/>
  <Override PartName="/xl/worksheets/_rels/sheet25.xml.rels" ContentType="application/vnd.openxmlformats-package.relationships+xml"/>
  <Override PartName="/xl/worksheets/_rels/sheet9.xml.rels" ContentType="application/vnd.openxmlformats-package.relationships+xml"/>
  <Override PartName="/xl/worksheets/_rels/sheet40.xml.rels" ContentType="application/vnd.openxmlformats-package.relationships+xml"/>
  <Override PartName="/xl/worksheets/_rels/sheet18.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_rels/sheet19.xml.rels" ContentType="application/vnd.openxmlformats-package.relationships+xml"/>
  <Override PartName="/xl/worksheets/_rels/sheet26.xml.rels" ContentType="application/vnd.openxmlformats-package.relationships+xml"/>
  <Override PartName="/xl/worksheets/_rels/sheet11.xml.rels" ContentType="application/vnd.openxmlformats-package.relationships+xml"/>
  <Override PartName="/xl/worksheets/_rels/sheet23.xml.rels" ContentType="application/vnd.openxmlformats-package.relationships+xml"/>
  <Override PartName="/xl/worksheets/_rels/sheet15.xml.rels" ContentType="application/vnd.openxmlformats-package.relationships+xml"/>
  <Override PartName="/xl/worksheets/_rels/sheet30.xml.rels" ContentType="application/vnd.openxmlformats-package.relationships+xml"/>
  <Override PartName="/xl/worksheets/_rels/sheet22.xml.rels" ContentType="application/vnd.openxmlformats-package.relationships+xml"/>
  <Override PartName="/xl/worksheets/_rels/sheet14.xml.rels" ContentType="application/vnd.openxmlformats-package.relationships+xml"/>
  <Override PartName="/xl/worksheets/sheet3.xml" ContentType="application/vnd.openxmlformats-officedocument.spreadsheetml.worksheet+xml"/>
  <Override PartName="/xl/worksheets/sheet52.xml" ContentType="application/vnd.openxmlformats-officedocument.spreadsheetml.worksheet+xml"/>
  <Override PartName="/xl/worksheets/sheet47.xml" ContentType="application/vnd.openxmlformats-officedocument.spreadsheetml.worksheet+xml"/>
  <Override PartName="/xl/worksheets/sheet38.xml" ContentType="application/vnd.openxmlformats-officedocument.spreadsheetml.worksheet+xml"/>
  <Override PartName="/xl/worksheets/sheet53.xml" ContentType="application/vnd.openxmlformats-officedocument.spreadsheetml.worksheet+xml"/>
  <Override PartName="/xl/worksheets/sheet48.xml" ContentType="application/vnd.openxmlformats-officedocument.spreadsheetml.worksheet+xml"/>
  <Override PartName="/xl/worksheets/sheet39.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6.xml" ContentType="application/vnd.openxmlformats-officedocument.spreadsheetml.comments+xml"/>
  <Override PartName="/xl/styles.xml" ContentType="application/vnd.openxmlformats-officedocument.spreadsheetml.styles+xml"/>
  <Override PartName="/xl/comments54.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9.xml" ContentType="application/vnd.openxmlformats-officedocument.spreadsheetml.comments+xml"/>
  <Override PartName="/xl/comments27.xml" ContentType="application/vnd.openxmlformats-officedocument.spreadsheetml.comments+xml"/>
  <Override PartName="/xl/comments42.xml" ContentType="application/vnd.openxmlformats-officedocument.spreadsheetml.comments+xml"/>
  <Override PartName="/xl/comments28.xml" ContentType="application/vnd.openxmlformats-officedocument.spreadsheetml.comments+xml"/>
  <Override PartName="/xl/comments43.xml" ContentType="application/vnd.openxmlformats-officedocument.spreadsheetml.comments+xml"/>
  <Override PartName="/xl/comments47.xml" ContentType="application/vnd.openxmlformats-officedocument.spreadsheetml.comments+xml"/>
  <Override PartName="/xl/comments29.xml" ContentType="application/vnd.openxmlformats-officedocument.spreadsheetml.comments+xml"/>
  <Override PartName="/xl/comments44.xml" ContentType="application/vnd.openxmlformats-officedocument.spreadsheetml.comments+xml"/>
  <Override PartName="/xl/comments35.xml" ContentType="application/vnd.openxmlformats-officedocument.spreadsheetml.comments+xml"/>
  <Override PartName="/xl/comments17.xml" ContentType="application/vnd.openxmlformats-officedocument.spreadsheetml.comments+xml"/>
  <Override PartName="/xl/comments50.xml" ContentType="application/vnd.openxmlformats-officedocument.spreadsheetml.comments+xml"/>
  <Override PartName="/xl/comments48.xml" ContentType="application/vnd.openxmlformats-officedocument.spreadsheetml.comments+xml"/>
  <Override PartName="/xl/comments45.xml" ContentType="application/vnd.openxmlformats-officedocument.spreadsheetml.comments+xml"/>
  <Override PartName="/xl/comments36.xml" ContentType="application/vnd.openxmlformats-officedocument.spreadsheetml.comments+xml"/>
  <Override PartName="/xl/comments51.xml" ContentType="application/vnd.openxmlformats-officedocument.spreadsheetml.comments+xml"/>
  <Override PartName="/xl/comments30.xml" ContentType="application/vnd.openxmlformats-officedocument.spreadsheetml.comments+xml"/>
  <Override PartName="/xl/comments49.xml" ContentType="application/vnd.openxmlformats-officedocument.spreadsheetml.comments+xml"/>
  <Override PartName="/xl/comments46.xml" ContentType="application/vnd.openxmlformats-officedocument.spreadsheetml.comments+xml"/>
  <Override PartName="/xl/comments37.xml" ContentType="application/vnd.openxmlformats-officedocument.spreadsheetml.comments+xml"/>
  <Override PartName="/xl/comments19.xml" ContentType="application/vnd.openxmlformats-officedocument.spreadsheetml.comments+xml"/>
  <Override PartName="/xl/comments5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試験結果の表示" sheetId="1" state="visible" r:id="rId2"/>
    <sheet name="対象ページ" sheetId="2" state="visible" r:id="rId3"/>
    <sheet name="達成基準チェックリスト" sheetId="3" state="visible" r:id="rId4"/>
    <sheet name="ページごとの達成基準チェックリスト" sheetId="4" state="visible" r:id="rId5"/>
    <sheet name="1" sheetId="5" state="visible" r:id="rId6"/>
    <sheet name="2" sheetId="6" state="visible" r:id="rId7"/>
    <sheet name="3" sheetId="7" state="visible" r:id="rId8"/>
    <sheet name="4" sheetId="8" state="visible" r:id="rId9"/>
    <sheet name="5" sheetId="9" state="visible" r:id="rId10"/>
    <sheet name="6" sheetId="10" state="visible" r:id="rId11"/>
    <sheet name="7" sheetId="11" state="visible" r:id="rId12"/>
    <sheet name="8" sheetId="12" state="visible" r:id="rId13"/>
    <sheet name="9" sheetId="13" state="visible" r:id="rId14"/>
    <sheet name="10" sheetId="14" state="visible" r:id="rId15"/>
    <sheet name="11" sheetId="15" state="visible" r:id="rId16"/>
    <sheet name="12" sheetId="16" state="visible" r:id="rId17"/>
    <sheet name="13" sheetId="17" state="visible" r:id="rId18"/>
    <sheet name="14" sheetId="18" state="visible" r:id="rId19"/>
    <sheet name="15" sheetId="19" state="visible" r:id="rId20"/>
    <sheet name="16" sheetId="20" state="visible" r:id="rId21"/>
    <sheet name="17" sheetId="21" state="visible" r:id="rId22"/>
    <sheet name="18" sheetId="22" state="visible" r:id="rId23"/>
    <sheet name="19" sheetId="23" state="visible" r:id="rId24"/>
    <sheet name="20" sheetId="24" state="visible" r:id="rId25"/>
    <sheet name="21" sheetId="25" state="visible" r:id="rId26"/>
    <sheet name="22" sheetId="26" state="visible" r:id="rId27"/>
    <sheet name="23" sheetId="27" state="visible" r:id="rId28"/>
    <sheet name="24" sheetId="28" state="visible" r:id="rId29"/>
    <sheet name="25" sheetId="29" state="visible" r:id="rId30"/>
    <sheet name="26" sheetId="30" state="visible" r:id="rId31"/>
    <sheet name="27" sheetId="31" state="visible" r:id="rId32"/>
    <sheet name="28" sheetId="32" state="visible" r:id="rId33"/>
    <sheet name="29" sheetId="33" state="visible" r:id="rId34"/>
    <sheet name="30" sheetId="34" state="visible" r:id="rId35"/>
    <sheet name="31" sheetId="35" state="visible" r:id="rId36"/>
    <sheet name="32" sheetId="36" state="visible" r:id="rId37"/>
    <sheet name="33" sheetId="37" state="visible" r:id="rId38"/>
    <sheet name="34" sheetId="38" state="visible" r:id="rId39"/>
    <sheet name="35" sheetId="39" state="visible" r:id="rId40"/>
    <sheet name="36" sheetId="40" state="visible" r:id="rId41"/>
    <sheet name="37" sheetId="41" state="visible" r:id="rId42"/>
    <sheet name="38" sheetId="42" state="visible" r:id="rId43"/>
    <sheet name="39" sheetId="43" state="visible" r:id="rId44"/>
    <sheet name="40" sheetId="44" state="visible" r:id="rId45"/>
    <sheet name="41" sheetId="45" state="visible" r:id="rId46"/>
    <sheet name="42" sheetId="46" state="visible" r:id="rId47"/>
    <sheet name="43" sheetId="47" state="visible" r:id="rId48"/>
    <sheet name="44" sheetId="48" state="visible" r:id="rId49"/>
    <sheet name="45" sheetId="49" state="visible" r:id="rId50"/>
    <sheet name="46" sheetId="50" state="visible" r:id="rId51"/>
    <sheet name="47" sheetId="51" state="visible" r:id="rId52"/>
    <sheet name="48" sheetId="52" state="visible" r:id="rId53"/>
    <sheet name="49" sheetId="53" state="visible" r:id="rId54"/>
    <sheet name="50" sheetId="54" state="visible" r:id="rId55"/>
    <sheet name="51" sheetId="55" state="visible" r:id="rId56"/>
    <sheet name="52" sheetId="56" state="visible" r:id="rId57"/>
    <sheet name="53" sheetId="57" state="visible" r:id="rId58"/>
  </sheets>
  <definedNames>
    <definedName function="false" hidden="true" localSheetId="7" name="_xlnm._FilterDatabase" vbProcedure="false">'4'!$E$1:$E$985</definedName>
    <definedName function="false" hidden="false" name="ｃ435" vbProcedure="false">'41'!$A$30</definedName>
    <definedName function="false" hidden="false" localSheetId="1" name="Z_D308B1C7_7530_4EE8_949D_B6FDC17B057B_.wvu.FilterData" vbProcedure="false">対象ページ!$A$1:$I$54</definedName>
    <definedName function="false" hidden="false" localSheetId="1" name="_xlnm._FilterDatabase" vbProcedure="false">対象ページ!$A$1:$C$54</definedName>
  </definedNames>
  <calcPr iterateCount="100" refMode="A1" iterate="false" iterateDelta="0.0001"/>
  <extLst>
    <ext xmlns:loext="http://schemas.libreoffice.org/" uri="{7626C862-2A13-11E5-B345-FEFF819CDC9F}">
      <loext:extCalcPr stringRefSyntax="CalcA1ExcelA1"/>
    </ext>
  </extLst>
</workbook>
</file>

<file path=xl/comments1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1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2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3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4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5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音声解説、又はメディアに対する代替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キャプション </t>
        </r>
        <r>
          <rPr>
            <sz val="10"/>
            <color rgb="FF000000"/>
            <rFont val="Arial"/>
            <family val="2"/>
            <charset val="1"/>
          </rPr>
          <t xml:space="preserve">(</t>
        </r>
        <r>
          <rPr>
            <sz val="10"/>
            <color rgb="FF000000"/>
            <rFont val="ヒラギノ角ゴシック"/>
            <family val="2"/>
            <charset val="1"/>
          </rPr>
          <t xml:space="preserve">ライブ</t>
        </r>
        <r>
          <rPr>
            <sz val="10"/>
            <color rgb="FF000000"/>
            <rFont val="Arial"/>
            <family val="2"/>
            <charset val="1"/>
          </rPr>
          <t xml:space="preserve">)</t>
        </r>
      </text>
    </comment>
    <comment ref="B9" authorId="0">
      <text>
        <r>
          <rPr>
            <sz val="10"/>
            <color rgb="FF000000"/>
            <rFont val="ヒラギノ角ゴシック"/>
            <family val="2"/>
            <charset val="1"/>
          </rPr>
          <t xml:space="preserve">音声解説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情報及び関係性</t>
        </r>
      </text>
    </comment>
    <comment ref="B11" authorId="0">
      <text>
        <r>
          <rPr>
            <sz val="10"/>
            <color rgb="FF000000"/>
            <rFont val="ヒラギノ角ゴシック"/>
            <family val="2"/>
            <charset val="1"/>
          </rPr>
          <t xml:space="preserve">意味のある順序</t>
        </r>
      </text>
    </comment>
    <comment ref="B12" authorId="0">
      <text>
        <r>
          <rPr>
            <sz val="10"/>
            <color rgb="FF000000"/>
            <rFont val="ヒラギノ角ゴシック"/>
            <family val="2"/>
            <charset val="1"/>
          </rPr>
          <t xml:space="preserve">感覚的な特徴</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テキストのサイズ変更</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タイミング調整可能</t>
        </r>
      </text>
    </comment>
    <comment ref="B21" authorId="0">
      <text>
        <r>
          <rPr>
            <sz val="10"/>
            <color rgb="FF000000"/>
            <rFont val="ヒラギノ角ゴシック"/>
            <family val="2"/>
            <charset val="1"/>
          </rPr>
          <t xml:space="preserve">一時停止、停止、非表示</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複数の手段</t>
        </r>
      </text>
    </comment>
    <comment ref="B28" authorId="0">
      <text>
        <r>
          <rPr>
            <sz val="10"/>
            <color rgb="FF000000"/>
            <rFont val="ヒラギノ角ゴシック"/>
            <family val="2"/>
            <charset val="1"/>
          </rPr>
          <t xml:space="preserve">見出し及びラベル</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構文解析</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comments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ヒラギノ角ゴシック"/>
            <family val="2"/>
            <charset val="1"/>
          </rPr>
          <t xml:space="preserve">非テキストコンテンツ</t>
        </r>
      </text>
    </comment>
    <comment ref="B5"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9"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2"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3" authorId="0">
      <text>
        <r>
          <rPr>
            <sz val="10"/>
            <color rgb="FF000000"/>
            <rFont val="ヒラギノ角ゴシック"/>
            <family val="2"/>
            <charset val="1"/>
          </rPr>
          <t xml:space="preserve">色の使用</t>
        </r>
      </text>
    </comment>
    <comment ref="B14" authorId="0">
      <text>
        <r>
          <rPr>
            <sz val="10"/>
            <color rgb="FF000000"/>
            <rFont val="ヒラギノ角ゴシック"/>
            <family val="2"/>
            <charset val="1"/>
          </rPr>
          <t xml:space="preserve">音声の制御</t>
        </r>
      </text>
    </comment>
    <comment ref="B15" authorId="0">
      <text>
        <r>
          <rPr>
            <sz val="10"/>
            <color rgb="FF000000"/>
            <rFont val="ヒラギノ角ゴシック"/>
            <family val="2"/>
            <charset val="1"/>
          </rPr>
          <t xml:space="preserve">コントラスト </t>
        </r>
        <r>
          <rPr>
            <sz val="10"/>
            <color rgb="FF000000"/>
            <rFont val="Arial"/>
            <family val="2"/>
            <charset val="1"/>
          </rPr>
          <t xml:space="preserve">(</t>
        </r>
        <r>
          <rPr>
            <sz val="10"/>
            <color rgb="FF000000"/>
            <rFont val="ヒラギノ角ゴシック"/>
            <family val="2"/>
            <charset val="1"/>
          </rPr>
          <t xml:space="preserve">最低限</t>
        </r>
        <r>
          <rPr>
            <sz val="10"/>
            <color rgb="FF000000"/>
            <rFont val="Arial"/>
            <family val="2"/>
            <charset val="1"/>
          </rPr>
          <t xml:space="preserve">)</t>
        </r>
      </text>
    </comment>
    <comment ref="B16"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17" authorId="0">
      <text>
        <r>
          <rPr>
            <sz val="10"/>
            <color rgb="FF000000"/>
            <rFont val="ヒラギノ角ゴシック"/>
            <family val="2"/>
            <charset val="1"/>
          </rPr>
          <t xml:space="preserve">文字画像</t>
        </r>
      </text>
    </comment>
    <comment ref="B18" authorId="0">
      <text>
        <r>
          <rPr>
            <sz val="10"/>
            <color rgb="FF000000"/>
            <rFont val="ヒラギノ角ゴシック"/>
            <family val="2"/>
            <charset val="1"/>
          </rPr>
          <t xml:space="preserve">キーボード</t>
        </r>
      </text>
    </comment>
    <comment ref="B19" authorId="0">
      <text>
        <r>
          <rPr>
            <sz val="10"/>
            <color rgb="FF000000"/>
            <rFont val="ヒラギノ角ゴシック"/>
            <family val="2"/>
            <charset val="1"/>
          </rPr>
          <t xml:space="preserve">キーボードトラップなし</t>
        </r>
      </text>
    </comment>
    <comment ref="B2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1"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2" authorId="0">
      <text>
        <r>
          <rPr>
            <sz val="10"/>
            <color rgb="FF000000"/>
            <rFont val="ヒラギノ角ゴシック"/>
            <family val="2"/>
            <charset val="1"/>
          </rPr>
          <t xml:space="preserve">3回の閃光、又は閾値以下</t>
        </r>
      </text>
    </comment>
    <comment ref="B23" authorId="0">
      <text>
        <r>
          <rPr>
            <sz val="10"/>
            <color rgb="FF000000"/>
            <rFont val="ヒラギノ角ゴシック"/>
            <family val="2"/>
            <charset val="1"/>
          </rPr>
          <t xml:space="preserve">ブロックスキップ</t>
        </r>
      </text>
    </comment>
    <comment ref="B24" authorId="0">
      <text>
        <r>
          <rPr>
            <sz val="10"/>
            <color rgb="FF000000"/>
            <rFont val="ヒラギノ角ゴシック"/>
            <family val="2"/>
            <charset val="1"/>
          </rPr>
          <t xml:space="preserve">ページタイトル</t>
        </r>
      </text>
    </comment>
    <comment ref="B25" authorId="0">
      <text>
        <r>
          <rPr>
            <sz val="10"/>
            <color rgb="FF000000"/>
            <rFont val="ヒラギノ角ゴシック"/>
            <family val="2"/>
            <charset val="1"/>
          </rPr>
          <t xml:space="preserve">フォーカス順序</t>
        </r>
      </text>
    </comment>
    <comment ref="B26" authorId="0">
      <text>
        <r>
          <rPr>
            <sz val="10"/>
            <color rgb="FF000000"/>
            <rFont val="ヒラギノ角ゴシック"/>
            <family val="2"/>
            <charset val="1"/>
          </rPr>
          <t xml:space="preserve">リンクの目的 </t>
        </r>
        <r>
          <rPr>
            <sz val="10"/>
            <color rgb="FF000000"/>
            <rFont val="Arial"/>
            <family val="2"/>
            <charset val="1"/>
          </rPr>
          <t xml:space="preserve">(</t>
        </r>
        <r>
          <rPr>
            <sz val="10"/>
            <color rgb="FF000000"/>
            <rFont val="ヒラギノ角ゴシック"/>
            <family val="2"/>
            <charset val="1"/>
          </rPr>
          <t xml:space="preserve">コンテキスト内</t>
        </r>
        <r>
          <rPr>
            <sz val="10"/>
            <color rgb="FF000000"/>
            <rFont val="Arial"/>
            <family val="2"/>
            <charset val="1"/>
          </rPr>
          <t xml:space="preserve">)</t>
        </r>
      </text>
    </comment>
    <comment ref="B27"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8"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29" authorId="0">
      <text>
        <r>
          <rPr>
            <sz val="10"/>
            <color rgb="FF000000"/>
            <rFont val="ヒラギノ角ゴシック"/>
            <family val="2"/>
            <charset val="1"/>
          </rPr>
          <t xml:space="preserve">フォーカスの可視化</t>
        </r>
      </text>
    </comment>
    <comment ref="B30" authorId="0">
      <text>
        <r>
          <rPr>
            <sz val="10"/>
            <color rgb="FF000000"/>
            <rFont val="ヒラギノ角ゴシック"/>
            <family val="2"/>
            <charset val="1"/>
          </rPr>
          <t xml:space="preserve">ページの言語</t>
        </r>
      </text>
    </comment>
    <comment ref="B31" authorId="0">
      <text>
        <r>
          <rPr>
            <sz val="10"/>
            <color rgb="FF000000"/>
            <rFont val="ヒラギノ角ゴシック"/>
            <family val="2"/>
            <charset val="1"/>
          </rPr>
          <t xml:space="preserve">一部分の言語</t>
        </r>
      </text>
    </comment>
    <comment ref="B32" authorId="0">
      <text>
        <r>
          <rPr>
            <sz val="10"/>
            <color rgb="FF000000"/>
            <rFont val="ヒラギノ角ゴシック"/>
            <family val="2"/>
            <charset val="1"/>
          </rPr>
          <t xml:space="preserve">フォーカス時</t>
        </r>
      </text>
    </comment>
    <comment ref="B33" authorId="0">
      <text>
        <r>
          <rPr>
            <sz val="10"/>
            <color rgb="FF000000"/>
            <rFont val="ヒラギノ角ゴシック"/>
            <family val="2"/>
            <charset val="1"/>
          </rPr>
          <t xml:space="preserve">入力時</t>
        </r>
      </text>
    </comment>
    <comment ref="B34" authorId="0">
      <text>
        <r>
          <rPr>
            <sz val="10"/>
            <color rgb="FF000000"/>
            <rFont val="ヒラギノ角ゴシック"/>
            <family val="2"/>
            <charset val="1"/>
          </rPr>
          <t xml:space="preserve">一貫したナビゲーション</t>
        </r>
      </text>
    </comment>
    <comment ref="B35" authorId="0">
      <text>
        <r>
          <rPr>
            <sz val="10"/>
            <color rgb="FF000000"/>
            <rFont val="ヒラギノ角ゴシック"/>
            <family val="2"/>
            <charset val="1"/>
          </rPr>
          <t xml:space="preserve">一貫した識別性</t>
        </r>
      </text>
    </comment>
    <comment ref="B36" authorId="0">
      <text>
        <r>
          <rPr>
            <sz val="10"/>
            <color rgb="FF000000"/>
            <rFont val="ヒラギノ角ゴシック"/>
            <family val="2"/>
            <charset val="1"/>
          </rPr>
          <t xml:space="preserve">エラーの特定</t>
        </r>
      </text>
    </comment>
    <comment ref="B37" authorId="0">
      <text>
        <r>
          <rPr>
            <sz val="10"/>
            <color rgb="FF000000"/>
            <rFont val="ヒラギノ角ゴシック"/>
            <family val="2"/>
            <charset val="1"/>
          </rPr>
          <t xml:space="preserve">ラベル又は説明</t>
        </r>
      </text>
    </comment>
    <comment ref="B38" authorId="0">
      <text>
        <r>
          <rPr>
            <sz val="10"/>
            <color rgb="FF000000"/>
            <rFont val="ヒラギノ角ゴシック"/>
            <family val="2"/>
            <charset val="1"/>
          </rPr>
          <t xml:space="preserve">エラー修正の提案</t>
        </r>
      </text>
    </comment>
    <comment ref="B39" authorId="0">
      <text>
        <r>
          <rPr>
            <sz val="10"/>
            <color rgb="FF000000"/>
            <rFont val="ヒラギノ角ゴシック"/>
            <family val="2"/>
            <charset val="1"/>
          </rPr>
          <t xml:space="preserve">エラー回避 </t>
        </r>
        <r>
          <rPr>
            <sz val="10"/>
            <color rgb="FF000000"/>
            <rFont val="Arial"/>
            <family val="2"/>
            <charset val="1"/>
          </rPr>
          <t xml:space="preserve">(</t>
        </r>
        <r>
          <rPr>
            <sz val="10"/>
            <color rgb="FF000000"/>
            <rFont val="ヒラギノ角ゴシック"/>
            <family val="2"/>
            <charset val="1"/>
          </rPr>
          <t xml:space="preserve">法的、金融、データ</t>
        </r>
        <r>
          <rPr>
            <sz val="10"/>
            <color rgb="FF000000"/>
            <rFont val="Arial"/>
            <family val="2"/>
            <charset val="1"/>
          </rPr>
          <t xml:space="preserve">)</t>
        </r>
      </text>
    </comment>
    <comment ref="B40" authorId="0">
      <text>
        <r>
          <rPr>
            <sz val="10"/>
            <color rgb="FF000000"/>
            <rFont val="ヒラギノ角ゴシック"/>
            <family val="2"/>
            <charset val="1"/>
          </rPr>
          <t xml:space="preserve">音声のみ及び映像のみ </t>
        </r>
        <r>
          <rPr>
            <sz val="10"/>
            <color rgb="FF000000"/>
            <rFont val="Arial"/>
            <family val="2"/>
            <charset val="1"/>
          </rPr>
          <t xml:space="preserve">(</t>
        </r>
        <r>
          <rPr>
            <sz val="10"/>
            <color rgb="FF000000"/>
            <rFont val="ヒラギノ角ゴシック"/>
            <family val="2"/>
            <charset val="1"/>
          </rPr>
          <t xml:space="preserve">収録済</t>
        </r>
        <r>
          <rPr>
            <sz val="10"/>
            <color rgb="FF000000"/>
            <rFont val="Arial"/>
            <family val="2"/>
            <charset val="1"/>
          </rPr>
          <t xml:space="preserve">)</t>
        </r>
      </text>
    </comment>
    <comment ref="B41" authorId="0">
      <text>
        <r>
          <rPr>
            <sz val="10"/>
            <color rgb="FF000000"/>
            <rFont val="ヒラギノ角ゴシック"/>
            <family val="2"/>
            <charset val="1"/>
          </rPr>
          <t xml:space="preserve">名前 </t>
        </r>
        <r>
          <rPr>
            <sz val="10"/>
            <color rgb="FF000000"/>
            <rFont val="Arial"/>
            <family val="2"/>
            <charset val="1"/>
          </rPr>
          <t xml:space="preserve">(name) </t>
        </r>
        <r>
          <rPr>
            <sz val="10"/>
            <color rgb="FF000000"/>
            <rFont val="ヒラギノ角ゴシック"/>
            <family val="2"/>
            <charset val="1"/>
          </rPr>
          <t xml:space="preserve">・役割 </t>
        </r>
        <r>
          <rPr>
            <sz val="10"/>
            <color rgb="FF000000"/>
            <rFont val="Arial"/>
            <family val="2"/>
            <charset val="1"/>
          </rPr>
          <t xml:space="preserve">(role) </t>
        </r>
        <r>
          <rPr>
            <sz val="10"/>
            <color rgb="FF000000"/>
            <rFont val="ヒラギノ角ゴシック"/>
            <family val="2"/>
            <charset val="1"/>
          </rPr>
          <t xml:space="preserve">及び値 </t>
        </r>
        <r>
          <rPr>
            <sz val="10"/>
            <color rgb="FF000000"/>
            <rFont val="Arial"/>
            <family val="2"/>
            <charset val="1"/>
          </rPr>
          <t xml:space="preserve">(value)</t>
        </r>
      </text>
    </comment>
  </commentList>
</comments>
</file>

<file path=xl/sharedStrings.xml><?xml version="1.0" encoding="utf-8"?>
<sst xmlns="http://schemas.openxmlformats.org/spreadsheetml/2006/main" count="61840" uniqueCount="874">
  <si>
    <t xml:space="preserve">表明日</t>
  </si>
  <si>
    <t xml:space="preserve">2022年8月31日</t>
  </si>
  <si>
    <t xml:space="preserve">規格の規格番号及び改正年</t>
  </si>
  <si>
    <t xml:space="preserve">JIS X 8341-3:2016</t>
  </si>
  <si>
    <t xml:space="preserve">目標とする適合レベル及び対応度</t>
  </si>
  <si>
    <t xml:space="preserve">AA 準拠</t>
  </si>
  <si>
    <t xml:space="preserve">達成した適合レベル及び対応度</t>
  </si>
  <si>
    <t xml:space="preserve">A 一部準拠</t>
  </si>
  <si>
    <t xml:space="preserve">対象となるウェブページに関する簡潔な説明</t>
  </si>
  <si>
    <t xml:space="preserve">https://waic.jp以下のウェブページ。ただし/docs/配下を除く</t>
  </si>
  <si>
    <t xml:space="preserve">試験対象のウェブページを選択した方法</t>
  </si>
  <si>
    <t xml:space="preserve">ウェブページ一式を代表するウェブページとして15ページ（ただし意図的にPDFが数ページ含まれるように調整した）
ランダムサンプリングによって38ページ
（対象ページは別シート）</t>
  </si>
  <si>
    <t xml:space="preserve">依存したウェブコンテンツ技術のリスト</t>
  </si>
  <si>
    <t xml:space="preserve">HTML, CSS, JavaScript, PDF</t>
  </si>
  <si>
    <t xml:space="preserve">試験実施期間</t>
  </si>
  <si>
    <t xml:space="preserve">2021年5月26日〜9月3日</t>
  </si>
  <si>
    <t xml:space="preserve">No.</t>
  </si>
  <si>
    <t xml:space="preserve">URL</t>
  </si>
  <si>
    <t xml:space="preserve">title</t>
  </si>
  <si>
    <t xml:space="preserve">https://waic.jp</t>
  </si>
  <si>
    <t xml:space="preserve">ウェブアクセシビリティ基盤委員会 | Web Accessibility Infrastructure Committee (WAIC)</t>
  </si>
  <si>
    <t xml:space="preserve">https://waic.jp/knowledge/accessibility/</t>
  </si>
  <si>
    <t xml:space="preserve">アクセシビリティとは</t>
  </si>
  <si>
    <t xml:space="preserve">https://waic.jp/guideline/</t>
  </si>
  <si>
    <t xml:space="preserve">ガイドライン</t>
  </si>
  <si>
    <t xml:space="preserve">https://waic.jp/qa/</t>
  </si>
  <si>
    <t xml:space="preserve">Q&amp;A</t>
  </si>
  <si>
    <t xml:space="preserve">https://waic.jp/qa_category/sc/</t>
  </si>
  <si>
    <t xml:space="preserve">WCAG 2.0の達成基準についてのQ&amp;A</t>
  </si>
  <si>
    <t xml:space="preserve">https://waic.jp/qa_category/process/</t>
  </si>
  <si>
    <t xml:space="preserve">ウェブアクセシビリティの確保・維持・向上のプロセスについてのQ&amp;#038;A</t>
  </si>
  <si>
    <t xml:space="preserve">https://waic.jp/qa_category/test/</t>
  </si>
  <si>
    <t xml:space="preserve">試験についてのQ&amp;A</t>
  </si>
  <si>
    <t xml:space="preserve">https://waic.jp/qa_category/scope/</t>
  </si>
  <si>
    <t xml:space="preserve">適用範囲についてのQ&amp;A</t>
  </si>
  <si>
    <t xml:space="preserve">https://waic.jp/qa_category/pdf/</t>
  </si>
  <si>
    <t xml:space="preserve">PDFについてのQ&amp;A</t>
  </si>
  <si>
    <t xml:space="preserve">https://waic.jp/qa_category/etc/</t>
  </si>
  <si>
    <t xml:space="preserve">その他についてのQ&amp;A</t>
  </si>
  <si>
    <t xml:space="preserve">https://waic.jp/seminar/</t>
  </si>
  <si>
    <t xml:space="preserve">セミナー</t>
  </si>
  <si>
    <t xml:space="preserve">https://waic.jp/resource/</t>
  </si>
  <si>
    <t xml:space="preserve">参考資料</t>
  </si>
  <si>
    <t xml:space="preserve">https://waic.jp/news/</t>
  </si>
  <si>
    <t xml:space="preserve">ニュース</t>
  </si>
  <si>
    <t xml:space="preserve">https://waic.jp/committee/</t>
  </si>
  <si>
    <t xml:space="preserve">WAICについて</t>
  </si>
  <si>
    <t xml:space="preserve">https://waic.jp/contact/</t>
  </si>
  <si>
    <t xml:space="preserve">お問い合わせ</t>
  </si>
  <si>
    <t xml:space="preserve">https://waic.jp/seminar/ceatec2015/report/</t>
  </si>
  <si>
    <t xml:space="preserve">アクセシビリティセミナー2015 開催報告</t>
  </si>
  <si>
    <t xml:space="preserve">https://waic.jp/seminar/ceatec2016/report/</t>
  </si>
  <si>
    <t xml:space="preserve">アクセシビリティセミナー2016 開催報告</t>
  </si>
  <si>
    <t xml:space="preserve">https://waic.jp/news/20120917/</t>
  </si>
  <si>
    <t xml:space="preserve">「アクセシビリティ・サポーテッド（AS）情報：2012年9月版」を掲載</t>
  </si>
  <si>
    <t xml:space="preserve">https://waic.jp/news/20160304/</t>
  </si>
  <si>
    <t xml:space="preserve">一般企業におけるウェブアクセシビリティ方針策定と試験結果表示の実態調査（2016年2月）を掲載</t>
  </si>
  <si>
    <t xml:space="preserve">https://waic.jp/news/20170922/</t>
  </si>
  <si>
    <t xml:space="preserve">公的機関におけるウェブアクセシビリティ方針策定と試験結果表示の実態調査（2016年12月・2017年5月）を掲載</t>
  </si>
  <si>
    <t xml:space="preserve">https://waic.jp/news/20110802-2/</t>
  </si>
  <si>
    <t xml:space="preserve">作業部会2（実装）のページを更新</t>
  </si>
  <si>
    <t xml:space="preserve">https://waic.jp/news/20100922/</t>
  </si>
  <si>
    <t xml:space="preserve">セミナー「規格の策定者が解説する JIS X 8341-3:2010」の開催報告を掲載</t>
  </si>
  <si>
    <t xml:space="preserve">https://waic.jp/resource/report/survey-corporations-201608/</t>
  </si>
  <si>
    <t xml:space="preserve">一般企業におけるウェブアクセシビリティ方針策定と試験結果表示の実態調査（2016年8月）</t>
  </si>
  <si>
    <t xml:space="preserve">https://waic.jp/news/20141023/</t>
  </si>
  <si>
    <t xml:space="preserve">「アクセシビリティセミナー2014」の開催報告を掲載</t>
  </si>
  <si>
    <t xml:space="preserve">https://waic.jp/news/20150521/</t>
  </si>
  <si>
    <t xml:space="preserve">作業部会委員の新規参加のお知らせ（作業部会1）</t>
  </si>
  <si>
    <t xml:space="preserve">https://waic.jp/qa/office-document-webpage/</t>
  </si>
  <si>
    <t xml:space="preserve">Office系の文書ファイルも「ウェブページ」扱いになるか</t>
  </si>
  <si>
    <t xml:space="preserve">https://waic.jp/seminar/2018-05/report/</t>
  </si>
  <si>
    <t xml:space="preserve">これから取り組むWebアクセシビリティ 2018 春 開催報告</t>
  </si>
  <si>
    <t xml:space="preserve">https://waic.jp/news/20140820/</t>
  </si>
  <si>
    <t xml:space="preserve">10月8日に「アクセシビリティセミナー2014」を開催</t>
  </si>
  <si>
    <t xml:space="preserve">https://waic.jp/news/20140415/</t>
  </si>
  <si>
    <t xml:space="preserve">https://waic.jp/news/20130702/</t>
  </si>
  <si>
    <t xml:space="preserve">「公的機関Web担当者のためのアクセシビリティセミナー 〜JIS X 8341-3:2010対応のすすめかた〜」について</t>
  </si>
  <si>
    <t xml:space="preserve">https://waic.jp/resource/report/survey-corporations-201508/</t>
  </si>
  <si>
    <t xml:space="preserve">一般企業におけるウェブアクセシビリティ方針策定と試験結果表示の実態調査（2015年8月）</t>
  </si>
  <si>
    <t xml:space="preserve">https://waic.jp/news/20190617/</t>
  </si>
  <si>
    <t xml:space="preserve">Web Content Accessibility Guidelines (WCAG) 2.1 の日本語訳を公開しました</t>
  </si>
  <si>
    <t xml:space="preserve">https://waic.jp/qa/tester-2/</t>
  </si>
  <si>
    <t xml:space="preserve">試験は誰が実施するのでしょうか？</t>
  </si>
  <si>
    <t xml:space="preserve">https://waic.jp/qa/accessible-pdf-3/</t>
  </si>
  <si>
    <t xml:space="preserve">PDFはアクセシブルにすべきか</t>
  </si>
  <si>
    <t xml:space="preserve">https://waic.jp/qa/1-4-4/</t>
  </si>
  <si>
    <t xml:space="preserve">テキストサイズ変更のための特別な実装の必要性</t>
  </si>
  <si>
    <t xml:space="preserve">https://waic.jp/news/20141226/</t>
  </si>
  <si>
    <t xml:space="preserve">「Web担当者のためのアクセシビリティセミナー [2015年2月] 〜国内・海外動向を踏まえたJIS X 8341-3:2010の活用〜」の告知を掲載</t>
  </si>
  <si>
    <t xml:space="preserve">https://waic.jp/news/20180511/</t>
  </si>
  <si>
    <t xml:space="preserve">サイトリニューアルのお知らせ</t>
  </si>
  <si>
    <t xml:space="preserve">https://waic.jp/news/20160927/</t>
  </si>
  <si>
    <t xml:space="preserve">作業部会委員の新規参加のお知らせ（作業部会2）</t>
  </si>
  <si>
    <t xml:space="preserve">https://waic.jp/seminar/2013_corporate_website/</t>
  </si>
  <si>
    <t xml:space="preserve">企業WebサイトにおけるJIS X 8341-3:2010対応の実践例</t>
  </si>
  <si>
    <t xml:space="preserve">https://waic.jp/news/20191230/</t>
  </si>
  <si>
    <t xml:space="preserve">アクセシビリティセミナー2019のセミナー動画をYouTubeで公開しました</t>
  </si>
  <si>
    <t xml:space="preserve">https://waic.jp/news/20151014/</t>
  </si>
  <si>
    <t xml:space="preserve">「アクセシビリティセミナー2015」の開催報告を掲載</t>
  </si>
  <si>
    <t xml:space="preserve">https://waic.jp/qa/pdf-excluded-exam/</t>
  </si>
  <si>
    <t xml:space="preserve">PDFを対象範囲から除外にした場合の対応度表記について</t>
  </si>
  <si>
    <t xml:space="preserve">https://waic.jp/news/20191111/</t>
  </si>
  <si>
    <t xml:space="preserve">「アクセシビリティセミナー2019」の開催報告を掲載</t>
  </si>
  <si>
    <t xml:space="preserve">https://waic.jp/qa/accessible-pdf-6/</t>
  </si>
  <si>
    <t xml:space="preserve">PDFはHTMLと同じように対応できますか？</t>
  </si>
  <si>
    <t xml:space="preserve">https://waic.jp/news/20130107/</t>
  </si>
  <si>
    <t xml:space="preserve">JIS X 8341-3:2010 達成基準7.2.4.1を満たす条件に関する意見募集</t>
  </si>
  <si>
    <t xml:space="preserve">https://waic.jp/news/20160525/</t>
  </si>
  <si>
    <t xml:space="preserve">「Web担当者のためのアクセシビリティセミナー 〜JIS X 8341-3:2016の公示を踏まえて〜」の開催報告を掲載</t>
  </si>
  <si>
    <t xml:space="preserve">https://waic.jp/resource/jis-x-8341-3-2016/</t>
  </si>
  <si>
    <t xml:space="preserve">JIS X 8341-3:2016 達成基準 早見表（レベルA &amp;AA）</t>
  </si>
  <si>
    <t xml:space="preserve">https://waic.jp/news/20190409/</t>
  </si>
  <si>
    <t xml:space="preserve">WCAG 2.0 解説書およびWCAG 2.0 達成方法集を更新</t>
  </si>
  <si>
    <t xml:space="preserve">https://waic.jp/news/20111003/</t>
  </si>
  <si>
    <t xml:space="preserve">Q&amp;Aを掲載</t>
  </si>
  <si>
    <t xml:space="preserve">https://waic.jp/news/20131217/</t>
  </si>
  <si>
    <t xml:space="preserve">試験方法についてのQ&amp;Aを更新</t>
  </si>
  <si>
    <t xml:space="preserve">https://waic.jp/wp-content/uploads/2017/03/201702_waic_seminar_ihara.pdf</t>
  </si>
  <si>
    <t xml:space="preserve">これから取り組むWebアクセシビリティVol.2 なぜ企業はWebアクセシビリティに取り組むのか？</t>
  </si>
  <si>
    <t xml:space="preserve">https://waic.jp/wp-content/uploads/2019/02/20190118_session1.pdf</t>
  </si>
  <si>
    <t xml:space="preserve">これから取り組むWebアクセシビリティ 2019 大阪 これでわかる！ Webアクセシビリティって？ JIS X 8341-3って？</t>
  </si>
  <si>
    <t xml:space="preserve">https://waic.jp/files/cheatsheet/waic_jis-x-8341-3_cheatsheet_201812.pdf</t>
  </si>
  <si>
    <t xml:space="preserve">JIS X 8341-3:2016 達成基準 早見表（レベルA &amp; AA）</t>
  </si>
  <si>
    <t xml:space="preserve">達成基準</t>
  </si>
  <si>
    <t xml:space="preserve">名称</t>
  </si>
  <si>
    <t xml:space="preserve">レベル</t>
  </si>
  <si>
    <t xml:space="preserve">結果</t>
  </si>
  <si>
    <t xml:space="preserve">達成度</t>
  </si>
  <si>
    <t xml:space="preserve">適用</t>
  </si>
  <si>
    <t xml:space="preserve">注記</t>
  </si>
  <si>
    <t xml:space="preserve">1.1.1</t>
  </si>
  <si>
    <t xml:space="preserve">非テキストコンテンツ</t>
  </si>
  <si>
    <t xml:space="preserve">A</t>
  </si>
  <si>
    <t xml:space="preserve">x</t>
  </si>
  <si>
    <t xml:space="preserve">46/53</t>
  </si>
  <si>
    <t xml:space="preserve">1.2.1</t>
  </si>
  <si>
    <t xml:space="preserve">音声のみ及び映像のみ (収録済)</t>
  </si>
  <si>
    <t xml:space="preserve">-</t>
  </si>
  <si>
    <t xml:space="preserve">53/53</t>
  </si>
  <si>
    <t xml:space="preserve">音声のみ及び映像のみのコンテンツなし</t>
  </si>
  <si>
    <t xml:space="preserve">1.2.2</t>
  </si>
  <si>
    <t xml:space="preserve">キャプション (収録済)</t>
  </si>
  <si>
    <t xml:space="preserve">o</t>
  </si>
  <si>
    <t xml:space="preserve">1.2.3</t>
  </si>
  <si>
    <t xml:space="preserve">音声解説、又はメディアに対する代替 (収録済)</t>
  </si>
  <si>
    <t xml:space="preserve">0/53</t>
  </si>
  <si>
    <t xml:space="preserve">1.2.4</t>
  </si>
  <si>
    <t xml:space="preserve">キャプション (ライブ)</t>
  </si>
  <si>
    <t xml:space="preserve">AA</t>
  </si>
  <si>
    <t xml:space="preserve">ライブコンテンツなし</t>
  </si>
  <si>
    <t xml:space="preserve">1.2.5</t>
  </si>
  <si>
    <t xml:space="preserve">音声解説 (収録済)</t>
  </si>
  <si>
    <t xml:space="preserve">1.3.1</t>
  </si>
  <si>
    <t xml:space="preserve">情報及び関係性</t>
  </si>
  <si>
    <t xml:space="preserve">1.3.2</t>
  </si>
  <si>
    <t xml:space="preserve">意味のある順序</t>
  </si>
  <si>
    <t xml:space="preserve">51/53</t>
  </si>
  <si>
    <t xml:space="preserve">1.3.3</t>
  </si>
  <si>
    <t xml:space="preserve">感覚的な特徴</t>
  </si>
  <si>
    <t xml:space="preserve">感覚的な特徴に依存した情報提供なし</t>
  </si>
  <si>
    <t xml:space="preserve">1.4.1</t>
  </si>
  <si>
    <t xml:space="preserve">色の使用</t>
  </si>
  <si>
    <t xml:space="preserve">色の違いに依存した情報提供なし</t>
  </si>
  <si>
    <t xml:space="preserve">1.4.2</t>
  </si>
  <si>
    <t xml:space="preserve">音声の制御</t>
  </si>
  <si>
    <t xml:space="preserve">自動再生される音声なし</t>
  </si>
  <si>
    <t xml:space="preserve">1.4.3</t>
  </si>
  <si>
    <t xml:space="preserve">コントラスト (最低限)</t>
  </si>
  <si>
    <t xml:space="preserve">48/53</t>
  </si>
  <si>
    <t xml:space="preserve">1.4.4</t>
  </si>
  <si>
    <t xml:space="preserve">テキストのサイズ変更</t>
  </si>
  <si>
    <t xml:space="preserve">1.4.5</t>
  </si>
  <si>
    <t xml:space="preserve">文字画像</t>
  </si>
  <si>
    <t xml:space="preserve">2.1.1</t>
  </si>
  <si>
    <t xml:space="preserve">キーボード</t>
  </si>
  <si>
    <t xml:space="preserve">50/53</t>
  </si>
  <si>
    <t xml:space="preserve">2.1.2</t>
  </si>
  <si>
    <t xml:space="preserve">キーボードトラップなし</t>
  </si>
  <si>
    <t xml:space="preserve">2.2.1</t>
  </si>
  <si>
    <t xml:space="preserve">タイミング調整可能</t>
  </si>
  <si>
    <t xml:space="preserve">タイミング調整が必要なコンテンツなし</t>
  </si>
  <si>
    <t xml:space="preserve">2.2.2</t>
  </si>
  <si>
    <t xml:space="preserve">一時停止、停止、非表示</t>
  </si>
  <si>
    <t xml:space="preserve">自動的に動くコンテンツなし</t>
  </si>
  <si>
    <t xml:space="preserve">2.3.1</t>
  </si>
  <si>
    <t xml:space="preserve">3回の閃光、又は閾値以下</t>
  </si>
  <si>
    <t xml:space="preserve">3回の閃光を放つ疑いのあるコンテンツなし</t>
  </si>
  <si>
    <t xml:space="preserve">2.4.1</t>
  </si>
  <si>
    <t xml:space="preserve">ブロックスキップ</t>
  </si>
  <si>
    <t xml:space="preserve">52/53</t>
  </si>
  <si>
    <t xml:space="preserve">2.4.2</t>
  </si>
  <si>
    <t xml:space="preserve">ページタイトル</t>
  </si>
  <si>
    <t xml:space="preserve">2.4.3</t>
  </si>
  <si>
    <t xml:space="preserve">フォーカス順序</t>
  </si>
  <si>
    <t xml:space="preserve">2.4.4</t>
  </si>
  <si>
    <t xml:space="preserve">リンクの目的 (コンテキスト内)</t>
  </si>
  <si>
    <t xml:space="preserve">2.4.5</t>
  </si>
  <si>
    <t xml:space="preserve">複数の手段</t>
  </si>
  <si>
    <t xml:space="preserve">2.4.6</t>
  </si>
  <si>
    <t xml:space="preserve">見出し及びラベル</t>
  </si>
  <si>
    <t xml:space="preserve">2.4.7</t>
  </si>
  <si>
    <t xml:space="preserve">フォーカスの可視化</t>
  </si>
  <si>
    <t xml:space="preserve">3.1.1</t>
  </si>
  <si>
    <t xml:space="preserve">ページの言語</t>
  </si>
  <si>
    <t xml:space="preserve">3.1.2</t>
  </si>
  <si>
    <t xml:space="preserve">一部分の言語</t>
  </si>
  <si>
    <t xml:space="preserve">2/53</t>
  </si>
  <si>
    <t xml:space="preserve">3.2.1</t>
  </si>
  <si>
    <t xml:space="preserve">フォーカス時</t>
  </si>
  <si>
    <t xml:space="preserve">3.2.2</t>
  </si>
  <si>
    <t xml:space="preserve">入力時</t>
  </si>
  <si>
    <t xml:space="preserve">3.2.3</t>
  </si>
  <si>
    <t xml:space="preserve">一貫したナビゲーション</t>
  </si>
  <si>
    <t xml:space="preserve">3.2.4</t>
  </si>
  <si>
    <t xml:space="preserve">一貫した識別性</t>
  </si>
  <si>
    <t xml:space="preserve">3.3.1</t>
  </si>
  <si>
    <t xml:space="preserve">エラーの特定</t>
  </si>
  <si>
    <t xml:space="preserve">エラーを出力するコンテンツなし</t>
  </si>
  <si>
    <t xml:space="preserve">3.3.2</t>
  </si>
  <si>
    <t xml:space="preserve">ラベル又は説明</t>
  </si>
  <si>
    <t xml:space="preserve">3.3.3</t>
  </si>
  <si>
    <t xml:space="preserve">エラー修正の提案</t>
  </si>
  <si>
    <t xml:space="preserve">3.3.4</t>
  </si>
  <si>
    <t xml:space="preserve">エラー回避 (法的、金融、データ)</t>
  </si>
  <si>
    <t xml:space="preserve">4.1.1</t>
  </si>
  <si>
    <t xml:space="preserve">構文解析</t>
  </si>
  <si>
    <t xml:space="preserve">4.1.2</t>
  </si>
  <si>
    <t xml:space="preserve">名前 (name) ・役割 (role) 及び値 (value)</t>
  </si>
  <si>
    <t xml:space="preserve">Total</t>
  </si>
  <si>
    <t xml:space="preserve">A一部準拠</t>
  </si>
  <si>
    <t xml:space="preserve">PAGE</t>
  </si>
  <si>
    <t xml:space="preserve">NI</t>
  </si>
  <si>
    <t xml:space="preserve">AAA</t>
  </si>
  <si>
    <t xml:space="preserve">日付</t>
  </si>
  <si>
    <t xml:space="preserve">2021/05/26〜09/03</t>
  </si>
  <si>
    <t xml:space="preserve">備考</t>
  </si>
  <si>
    <t xml:space="preserve">テスト担当者</t>
  </si>
  <si>
    <t xml:space="preserve">Aチーム</t>
  </si>
  <si>
    <t xml:space="preserve">チェック</t>
  </si>
  <si>
    <t xml:space="preserve">達成方法</t>
  </si>
  <si>
    <t xml:space="preserve">ページ下部「ロゴマーク」のaltは不十分と判定</t>
  </si>
  <si>
    <t xml:space="preserve">「ウェブアクセシビリティを高めるプロセス」からのリンク先の文字列がリンク文字列と違うので、戸惑う人がいるかもしれない。今回は不適合とはしない。「ATAG」は一般的な言葉ではないのではないか（やはり不適合とはしない）。「実態調査」のtitleは、トップページの「公的機関および一般企業の実態調査」と同じにした方が親切ではないか。</t>
  </si>
  <si>
    <t xml:space="preserve">トップページへのリンクが「ホーム（グローバルナビゲーション）」と「トップページ（パンくず）」と「ウェブアクセシビリティ基盤委員会 Web Accessibility Infrastructure Committee (WAIC)」で揺れている</t>
  </si>
  <si>
    <t xml:space="preserve">適合</t>
  </si>
  <si>
    <t xml:space="preserve">項番</t>
  </si>
  <si>
    <t xml:space="preserve">細目</t>
  </si>
  <si>
    <t xml:space="preserve">1.1.1 [非テキストコンテンツ]に関する達成基準</t>
  </si>
  <si>
    <t xml:space="preserve">状況A：  短い説明が非テキストコンテンツと同じ目的を果たし、かつ同じ情報を提示できる場合:</t>
  </si>
  <si>
    <t xml:space="preserve">G94</t>
  </si>
  <si>
    <t xml:space="preserve">次に挙げる状況 A における短いテキストによる代替の達成方法のいずれかを用いて、非テキストコンテンツに対して、それと同じ目的を果たし、かつ同じ情報を示す、簡潔なテキストによる代替を提供する:</t>
  </si>
  <si>
    <t xml:space="preserve">状況 A における短いテキストによる代替の達成方法:</t>
  </si>
  <si>
    <t xml:space="preserve">ARIA6</t>
  </si>
  <si>
    <t xml:space="preserve">オブジェクトのラベルを提供するために aria-label を使用する</t>
  </si>
  <si>
    <t xml:space="preserve">除外</t>
  </si>
  <si>
    <t xml:space="preserve">ARIA10</t>
  </si>
  <si>
    <t xml:space="preserve">非テキストコンテンツに対してテキストによる代替を提供するために aria-labelledby を使用する</t>
  </si>
  <si>
    <t xml:space="preserve">G196</t>
  </si>
  <si>
    <t xml:space="preserve">画像のグループにある一つの画像に、そのグループのすべての画像を説明するテキストによる代替を提供する</t>
  </si>
  <si>
    <t xml:space="preserve">H2</t>
  </si>
  <si>
    <t xml:space="preserve">同じリソースに対して隣接する画像とテキストリンクを結合する</t>
  </si>
  <si>
    <t xml:space="preserve">H35</t>
  </si>
  <si>
    <t xml:space="preserve">applet 要素にテキストによる代替を提供する</t>
  </si>
  <si>
    <t xml:space="preserve">「ロゴマーク」のaltは不十分と判定</t>
  </si>
  <si>
    <t xml:space="preserve">H37</t>
  </si>
  <si>
    <t xml:space="preserve">img 要素の alt 属性を使用する</t>
  </si>
  <si>
    <t xml:space="preserve">H53</t>
  </si>
  <si>
    <t xml:space="preserve">object 要素のボディを使用する</t>
  </si>
  <si>
    <t xml:space="preserve">H86</t>
  </si>
  <si>
    <t xml:space="preserve">ASCII アート、顔文字、及びリート語にテキストによる代替を提供する</t>
  </si>
  <si>
    <t xml:space="preserve">状況B: 短い説明が非テキストコンテンツと同じ目的を果たせず、かつ同じ情報を提示できない場合 (例: チャート又は図表):</t>
  </si>
  <si>
    <t xml:space="preserve">G95</t>
  </si>
  <si>
    <t xml:space="preserve">次に挙げる 状況 B における短いテキストによる代替の達成方法のいずれか及び、状況 B における長いテキストによる代替の達成方法のいずれかを用いて、非テキストコンテンツの簡単な説明を提供する、簡潔なテキストによる代替を提供する :</t>
  </si>
  <si>
    <t xml:space="preserve">状況 B における短いテキストによる代替の達成方法:</t>
  </si>
  <si>
    <t xml:space="preserve">状況 B における長いテキストによる代替の達成方法:</t>
  </si>
  <si>
    <t xml:space="preserve">ARIA15</t>
  </si>
  <si>
    <t xml:space="preserve">画像の説明を提供するために aria-describedby を使用する</t>
  </si>
  <si>
    <t xml:space="preserve">G73</t>
  </si>
  <si>
    <t xml:space="preserve">非テキストコンテンツのすぐ隣に別の場所へのリンクを置き、その別の場所で長い説明を提供する</t>
  </si>
  <si>
    <t xml:space="preserve">G74</t>
  </si>
  <si>
    <t xml:space="preserve">短い説明の中で長い説明のある場所を示して、非テキストコンテンツの近くにあるテキストで長い説明を提供する</t>
  </si>
  <si>
    <t xml:space="preserve">G92</t>
  </si>
  <si>
    <t xml:space="preserve">非テキストコンテンツに対して、それと同じ目的を果たし、かつ同じ情報を示す長い説明を提供する</t>
  </si>
  <si>
    <t xml:space="preserve">H45</t>
  </si>
  <si>
    <t xml:space="preserve">longdesc 属性を用いる</t>
  </si>
  <si>
    <t xml:space="preserve">状況 C: 非テキストコンテンツがコントロールである、又は利用者の入力を受け入れる場合:</t>
  </si>
  <si>
    <t xml:space="preserve">G82</t>
  </si>
  <si>
    <t xml:space="preserve">次に挙げる状況 C におけるコントロールと入力のための短いテキストによる代替の達成方法のいずれかを用いて、非テキストコンテンツの目的を特定するテキストによる代替を提供する:</t>
  </si>
  <si>
    <t xml:space="preserve">状況 C におけるコントロールと入力のための短いテキストによる代替の達成方法:</t>
  </si>
  <si>
    <t xml:space="preserve">ARIA9</t>
  </si>
  <si>
    <t xml:space="preserve">複数のテキストノードをつなげて一つのラベルにするために、aria-labelledby を使用する</t>
  </si>
  <si>
    <t xml:space="preserve">H24</t>
  </si>
  <si>
    <t xml:space="preserve">イメージマップの area 要素にテキストによる代替を提供する</t>
  </si>
  <si>
    <t xml:space="preserve">H30</t>
  </si>
  <si>
    <t xml:space="preserve">a 要素のリンクの目的を説明するリンクテキストを提供する</t>
  </si>
  <si>
    <t xml:space="preserve">H36</t>
  </si>
  <si>
    <t xml:space="preserve">送信ボタンとして用いる画像の alt 属性を使用する</t>
  </si>
  <si>
    <t xml:space="preserve">H44</t>
  </si>
  <si>
    <t xml:space="preserve">テキストラベルとフォームコントロールを関連付けるために、label 要素を使用する</t>
  </si>
  <si>
    <t xml:space="preserve">H65</t>
  </si>
  <si>
    <t xml:space="preserve">label 要素を使用できない場合に、フォームコントロールを特定するために、title 属性を使用する</t>
  </si>
  <si>
    <t xml:space="preserve">状況 D: 非テキストコンテンツが時間依存のメディアである (ライブの映像しか含まないコンテンツ及びライブの音声しか含まないコンテンツを含む)、テキストで提示されると無効になる試験又は演習である、又は、特定の感覚的体験を創り出すことを主に意図しているコンテンツである場合:</t>
  </si>
  <si>
    <t xml:space="preserve">次に挙げる状況 D における短いテキストによる代替の達成方法のいずれかを用いて、ラベルを記述する:</t>
  </si>
  <si>
    <t xml:space="preserve">状況 D における短いテキストによる代替の達成方法:</t>
  </si>
  <si>
    <t xml:space="preserve">G68</t>
  </si>
  <si>
    <t xml:space="preserve">次に挙げる 状況 D における短いテキストによる代替の達成方法 のいずれかを用いて、ライブの音声のみのコンテンツ及びライブの映像のみのコンテンツの目的を説明するために、簡潔なテキストによる代替を提供する</t>
  </si>
  <si>
    <t xml:space="preserve">:</t>
  </si>
  <si>
    <t xml:space="preserve">G100</t>
  </si>
  <si>
    <t xml:space="preserve">次に挙げる 状況 D における短いテキストによる代替の達成方法 のいずれかを用いて、非テキストコンテンツの一般に認められた名前 (name) 又は説明的な名前となる簡潔なテキストによる代替を提供する</t>
  </si>
  <si>
    <t xml:space="preserve">状況 E: 非テキストコンテンツが CAPTCHA である場合:</t>
  </si>
  <si>
    <t xml:space="preserve">G143, G144</t>
  </si>
  <si>
    <t xml:space="preserve">CAPTCHA の目的を説明するために、テキストによる代替を提供する、かつ、異なるモダリティを用いて同じ目的を果たす、もう一つの CAPTCHA がウェブページに含まれていることを確認する</t>
  </si>
  <si>
    <t xml:space="preserve">状況 F: 非テキストコンテンツを支援技術が無視することが望ましい場合:</t>
  </si>
  <si>
    <t xml:space="preserve">次に挙げる状況 F における必須ではないテキストによる代替を示す達成方法のいずれかを用いて、支援技術によって無視することができるように、非テキストコンテンツを実装またはマーク付けする</t>
  </si>
  <si>
    <t xml:space="preserve">状況 F における必須ではないテキストによる代替を示す達成方法:</t>
  </si>
  <si>
    <t xml:space="preserve">C9</t>
  </si>
  <si>
    <t xml:space="preserve">装飾目的の画像を付加するために、CSS を使用する</t>
  </si>
  <si>
    <t xml:space="preserve">H67</t>
  </si>
  <si>
    <t xml:space="preserve">支援技術が無視すべき画像に対して、img 要素の alt テキストを空にして、title 属性を付与しない</t>
  </si>
  <si>
    <t xml:space="preserve">1.2.1 [音声のみ及び映像のみ (収録済) ]に関する達成基準</t>
  </si>
  <si>
    <t xml:space="preserve">状況 A: 収録済の音声しか含まないコンテンツの場合：</t>
  </si>
  <si>
    <t xml:space="preserve">G158</t>
  </si>
  <si>
    <t xml:space="preserve">音声のみの時間依存メディアに対する代替コンテンツを提供する</t>
  </si>
  <si>
    <t xml:space="preserve">状況 B: 収録済の映像しか含まないコンテンツの場合：</t>
  </si>
  <si>
    <t xml:space="preserve">G159</t>
  </si>
  <si>
    <t xml:space="preserve">映像のみの時間依存メディアに対する代替コンテンツを提供する</t>
  </si>
  <si>
    <t xml:space="preserve">G166</t>
  </si>
  <si>
    <t xml:space="preserve">重要な映像コンテンツを説明する音声を提供する</t>
  </si>
  <si>
    <t xml:space="preserve">次のいずれかを満たす場合は例外とする</t>
  </si>
  <si>
    <t xml:space="preserve">例外事項</t>
  </si>
  <si>
    <t xml:space="preserve">音声又は映像がメディアによるテキストの代替であって、メディアによる代替であることが明確にラベル付けされている場合</t>
  </si>
  <si>
    <t xml:space="preserve">次を満たす場合は例外とする</t>
  </si>
  <si>
    <t xml:space="preserve">音声情報がない映像に対し同等として提供されている音声に対しては、テキストによる代替は必要ない。例えば、無声映画の代替として提供されている音声解説にキャプションを付与する必要はない</t>
  </si>
  <si>
    <t xml:space="preserve">1.2.2 [キャプション (収録済) ]に関する達成基準</t>
  </si>
  <si>
    <t xml:space="preserve">G93</t>
  </si>
  <si>
    <t xml:space="preserve">オープン (常に見える) キャプションを提供する</t>
  </si>
  <si>
    <t xml:space="preserve">G87</t>
  </si>
  <si>
    <t xml:space="preserve">クローズドキャプションを提供する</t>
  </si>
  <si>
    <t xml:space="preserve">H95</t>
  </si>
  <si>
    <t xml:space="preserve">キャプションを提供するために、track 要素を使用する</t>
  </si>
  <si>
    <t xml:space="preserve">同期したメディアがメディアによるテキストの代替であって、メディアによる代替であることが明確にラベル付けされている場合</t>
  </si>
  <si>
    <t xml:space="preserve">1.2.3 [音声解説、又はメディアに対する代替 (収録済) ]に関する達成基準</t>
  </si>
  <si>
    <t xml:space="preserve">G69</t>
  </si>
  <si>
    <t xml:space="preserve">次の達成方法を用いて、時間依存メディアに対する代替コンテンツを提供する</t>
  </si>
  <si>
    <t xml:space="preserve">G58</t>
  </si>
  <si>
    <t xml:space="preserve">非テキストコンテンツのすぐ隣に、時間依存メディアの代替へのリンクを配置する</t>
  </si>
  <si>
    <t xml:space="preserve">次の達成方法を用いて、時間依存メディアに対する代替へのリンクを提供する。</t>
  </si>
  <si>
    <t xml:space="preserve">G78</t>
  </si>
  <si>
    <t xml:space="preserve">音声解説を含んだ、利用者が選択可能な副音声トラックを提供する</t>
  </si>
  <si>
    <t xml:space="preserve">G173</t>
  </si>
  <si>
    <t xml:space="preserve">映像の音声解説付きバージョンを提供する</t>
  </si>
  <si>
    <t xml:space="preserve">G8</t>
  </si>
  <si>
    <t xml:space="preserve">拡張音声解説が付いたムービーを提供する</t>
  </si>
  <si>
    <t xml:space="preserve">G203</t>
  </si>
  <si>
    <t xml:space="preserve">話者が話すのみの映像を説明するために、静的なテキストによる代替を使用する</t>
  </si>
  <si>
    <t xml:space="preserve">1.3.1 [情報及び関係性]に関する達成基準</t>
  </si>
  <si>
    <t xml:space="preserve">状況 A: ウェブコンテンツ技術が、表現によって伝えている情報及び関係性をプログラムが解釈可能にするセマンテックな構造を提供している場合：</t>
  </si>
  <si>
    <t xml:space="preserve">ARIA11</t>
  </si>
  <si>
    <t xml:space="preserve">ページのリージョンを特定するために ARIA ランドマークを使用する</t>
  </si>
  <si>
    <t xml:space="preserve">ARIA12</t>
  </si>
  <si>
    <t xml:space="preserve">見出しを特定するために role=heading を使用する</t>
  </si>
  <si>
    <t xml:space="preserve">ARIA13</t>
  </si>
  <si>
    <t xml:space="preserve">リージョンとランドマークに名前 (name) を付けるために、aria-labelledby を使用する</t>
  </si>
  <si>
    <t xml:space="preserve">ARIA16</t>
  </si>
  <si>
    <t xml:space="preserve">ユーザインターフェース コントロールの名前 (name) を提供するために、aria-labelledby を使用する</t>
  </si>
  <si>
    <t xml:space="preserve">ARIA17</t>
  </si>
  <si>
    <t xml:space="preserve">関連するフォームコントロールを特定するために、グルーピングロールを使用する</t>
  </si>
  <si>
    <t xml:space="preserve">ARIA20</t>
  </si>
  <si>
    <t xml:space="preserve">ページのリージョンを特定するために region ロールを使用する</t>
  </si>
  <si>
    <t xml:space="preserve">G115, H49</t>
  </si>
  <si>
    <t xml:space="preserve">構造をマークアップするために、セマンティックな要素を使用する、かつ、強調又は特別なテキストをマークアップするために、セマンティックなマークアップを使用する </t>
  </si>
  <si>
    <t xml:space="preserve">G117</t>
  </si>
  <si>
    <t xml:space="preserve">テキストの提示のバリエーションによって伝えている情報を伝達するために、テキストを使用する</t>
  </si>
  <si>
    <t xml:space="preserve">G140</t>
  </si>
  <si>
    <t xml:space="preserve">異なる提示を可能にするために、情報と構造を表現から分離する</t>
  </si>
  <si>
    <t xml:space="preserve">次の達成方法を用いて、表現によって伝えられている情報及び関係性をプログラムが解釈できるようにする</t>
  </si>
  <si>
    <t xml:space="preserve">G138</t>
  </si>
  <si>
    <t xml:space="preserve">色の手がかりを用いるときは必ず、セマンティックなマークアップを使用する</t>
  </si>
  <si>
    <t xml:space="preserve">H51</t>
  </si>
  <si>
    <t xml:space="preserve">表形式の情報を提示するために、テーブルのマークアップを使用する</t>
  </si>
  <si>
    <t xml:space="preserve">H39</t>
  </si>
  <si>
    <t xml:space="preserve">データテーブルのキャプションとデータテーブルを関連付けるために、caption 要素を使用する</t>
  </si>
  <si>
    <t xml:space="preserve">H73</t>
  </si>
  <si>
    <t xml:space="preserve">データテーブルの概要を提供するために、table 要素の summary 属性を使用する</t>
  </si>
  <si>
    <t xml:space="preserve">H63</t>
  </si>
  <si>
    <t xml:space="preserve">データテーブルで見出しセルとデータセルを関連付けるために、scope 属性を使用する</t>
  </si>
  <si>
    <t xml:space="preserve">H43</t>
  </si>
  <si>
    <t xml:space="preserve">データテーブルのデータセルを見出しセルと関連付けるために、id 属性及び headers 属性を使用する</t>
  </si>
  <si>
    <t xml:space="preserve">H71</t>
  </si>
  <si>
    <t xml:space="preserve">fieldset 要素及び legend 要素を使用して、フォームコントロールのグループに関する説明を提供する</t>
  </si>
  <si>
    <t xml:space="preserve">H85</t>
  </si>
  <si>
    <t xml:space="preserve">select 要素内の option 要素をグループ化するために、optgroup 要素を使用する</t>
  </si>
  <si>
    <t xml:space="preserve">H48</t>
  </si>
  <si>
    <t xml:space="preserve">リスト又はリンクのグループに、ol 要素、ul 要素、dl 要素を用いる</t>
  </si>
  <si>
    <t xml:space="preserve">H42</t>
  </si>
  <si>
    <t xml:space="preserve">見出しを特定するために、h1 要素～ h6 要素を使用する</t>
  </si>
  <si>
    <t xml:space="preserve">SCR21</t>
  </si>
  <si>
    <t xml:space="preserve">ページにコンテンツを追加するために、Document Object Model (DOM) の機能を使用する</t>
  </si>
  <si>
    <t xml:space="preserve">H97</t>
  </si>
  <si>
    <t xml:space="preserve">nav 要素を使用して、関連したリンクをグループ化する</t>
  </si>
  <si>
    <t xml:space="preserve">状況 B: ウェブコンテンツ技術が、表現によって伝えている情報及び関係性をプログラムが解釈可能にするセマンテックな構造を提供していない場合:</t>
  </si>
  <si>
    <t xml:space="preserve">表現によって伝えられている情報及び関係性をプログラムが解釈可能にする、又は次の達成方法を用いてテキストで入手可能にする:</t>
  </si>
  <si>
    <t xml:space="preserve">T1</t>
  </si>
  <si>
    <t xml:space="preserve">段落に、標準的なテキストの書式の表現法を使用する</t>
  </si>
  <si>
    <t xml:space="preserve">T2</t>
  </si>
  <si>
    <t xml:space="preserve">リストに、標準的なテキストの書式の表現法を使用する</t>
  </si>
  <si>
    <t xml:space="preserve">T3</t>
  </si>
  <si>
    <t xml:space="preserve">見出しに、標準的なテキストの書式の表現法を使用する</t>
  </si>
  <si>
    <t xml:space="preserve">1.3.2 [意味のある順序]に関する達成基準</t>
  </si>
  <si>
    <t xml:space="preserve">G57</t>
  </si>
  <si>
    <t xml:space="preserve">コンテンツを意味のある順序で並べる</t>
  </si>
  <si>
    <t xml:space="preserve">次の達成方法のどれか一つを用いて、コンテンツの並び順を意味のあるものにする、かつ、その並び順については、G57: コンテンツを意味のある順序で並べる</t>
  </si>
  <si>
    <t xml:space="preserve">G57, H34</t>
  </si>
  <si>
    <t xml:space="preserve">インラインでテキストの方向を混在させるために、Unicode の right-to-left mark (RLM) 又は left-to-right mark (LRM) を使用する</t>
  </si>
  <si>
    <t xml:space="preserve">G57, H56</t>
  </si>
  <si>
    <t xml:space="preserve">入れ子になったテキストの表記方向に伴う問題を解決するために、インライン要素の dir 属性を使用する</t>
  </si>
  <si>
    <t xml:space="preserve">G57, C6</t>
  </si>
  <si>
    <t xml:space="preserve">構造を示すマークアップに基づいてコンテンツを配置する</t>
  </si>
  <si>
    <t xml:space="preserve">G57, C8</t>
  </si>
  <si>
    <t xml:space="preserve">単語内の文字間隔を制御するために、CSS の letter-spacing を使用する</t>
  </si>
  <si>
    <t xml:space="preserve">C27</t>
  </si>
  <si>
    <t xml:space="preserve">DOM の順序を表示順序と一致させる</t>
  </si>
  <si>
    <t xml:space="preserve">1.3.3 [感覚的な特徴]に関する達成基準</t>
  </si>
  <si>
    <t xml:space="preserve">G96</t>
  </si>
  <si>
    <t xml:space="preserve">理解させる必要のあるアイテムを感覚的にだけ伝えるのではなく、テキストによる識別情報もあわせて提供する</t>
  </si>
  <si>
    <t xml:space="preserve">1.4.1 [色の使用]に関する達成基準</t>
  </si>
  <si>
    <t xml:space="preserve">状況 A: 特定の語句、背景、又は他のコンテンツの色を用いて情報を示している場合：</t>
  </si>
  <si>
    <t xml:space="preserve">G14</t>
  </si>
  <si>
    <t xml:space="preserve">色の違いで伝えている情報をテキストでも入手可能にする</t>
  </si>
  <si>
    <t xml:space="preserve">G205</t>
  </si>
  <si>
    <t xml:space="preserve">色のついたフォームコントロールのラベルに対して、テキストによる手がかりを含める</t>
  </si>
  <si>
    <t xml:space="preserve">G182</t>
  </si>
  <si>
    <t xml:space="preserve">文字色の違いが情報を伝えるために使用される場合に、利用可能な追加の視覚的な手がかりを確保する</t>
  </si>
  <si>
    <t xml:space="preserve">G183</t>
  </si>
  <si>
    <t xml:space="preserve">色が単独でリンク又はコントロールを特定する場所で、周囲のテキストと一緒に 3:1 のコントラスト比を使用し、そのリンク又はコントロールのフォーカスに追加の視覚的な手がかりを提供する</t>
  </si>
  <si>
    <t xml:space="preserve">状況 B: 情報を伝える画像の中で色を用いている場合：</t>
  </si>
  <si>
    <t xml:space="preserve">G111</t>
  </si>
  <si>
    <t xml:space="preserve">色とパターンを併用する</t>
  </si>
  <si>
    <t xml:space="preserve">1.4.2 [音声の制御]に関する達成基準</t>
  </si>
  <si>
    <t xml:space="preserve">G60</t>
  </si>
  <si>
    <t xml:space="preserve">音声の再生を 3 秒以内に自動的に停止する</t>
  </si>
  <si>
    <t xml:space="preserve">G170</t>
  </si>
  <si>
    <t xml:space="preserve">自動的に再生される音声を停止するコントロールを、ウェブページの先頭付近で提供する</t>
  </si>
  <si>
    <t xml:space="preserve">G171</t>
  </si>
  <si>
    <t xml:space="preserve">利用者の要求に応じてのみ、音声を再生する</t>
  </si>
  <si>
    <t xml:space="preserve">2.1.1  [キーボード]に関する達成基準</t>
  </si>
  <si>
    <t xml:space="preserve">G202</t>
  </si>
  <si>
    <t xml:space="preserve">すべての機能に対してキーボード制御を確保する</t>
  </si>
  <si>
    <t xml:space="preserve">H91</t>
  </si>
  <si>
    <t xml:space="preserve">HTML のフォームコントロール及びリンクを使用する</t>
  </si>
  <si>
    <t xml:space="preserve">次の達成方法の一つを用いて、キーボードがトリガーとなるイベントハンドラを提供する</t>
  </si>
  <si>
    <t xml:space="preserve">SCR20</t>
  </si>
  <si>
    <t xml:space="preserve">キーボードとその他のデバイス固有の機能を両方とも使用する</t>
  </si>
  <si>
    <t xml:space="preserve">SCR35</t>
  </si>
  <si>
    <t xml:space="preserve">アンカー及びボタンの onclick イベントを用いて、アクションをキーボード操作可能にする</t>
  </si>
  <si>
    <t xml:space="preserve">SCR2</t>
  </si>
  <si>
    <t xml:space="preserve">キーボード及びマウスのイベントハンドラを両方とも使用する</t>
  </si>
  <si>
    <t xml:space="preserve">例外事項について</t>
  </si>
  <si>
    <t xml:space="preserve">追加する達成基準として「AAA 2.1.3 キーボード（例外なし）」を適用するため例外なし</t>
  </si>
  <si>
    <t xml:space="preserve">2.1.2 [キーボードトラップなし]に関する達成基準</t>
  </si>
  <si>
    <t xml:space="preserve">G21</t>
  </si>
  <si>
    <t xml:space="preserve">利用者がコンテンツ内に閉じ込められないことを確認する</t>
  </si>
  <si>
    <t xml:space="preserve">2.2.1  [タイミング調整可能]に関する達成基準</t>
  </si>
  <si>
    <t xml:space="preserve">状況 A: セッションの制限時間がある場合：</t>
  </si>
  <si>
    <t xml:space="preserve">G133</t>
  </si>
  <si>
    <t xml:space="preserve">複数部分で構成されるフォームの最初のページに、利用者がセッションの制限時間を延長又は解除を要求できるチェックボックスを提供する</t>
  </si>
  <si>
    <t xml:space="preserve">G198</t>
  </si>
  <si>
    <t xml:space="preserve">利用者が制限時間を解除するための手段を提供する</t>
  </si>
  <si>
    <t xml:space="preserve">状況 B: 制限時間がページ上のスクリプトで制御されている場合:</t>
  </si>
  <si>
    <t xml:space="preserve">G180</t>
  </si>
  <si>
    <t xml:space="preserve">利用者がデフォルトの制限時間を 10 倍に設定できる手段を提供する</t>
  </si>
  <si>
    <t xml:space="preserve">SCR16, SCR1</t>
  </si>
  <si>
    <t xml:space="preserve">制限時間が切れようとしていることを利用者に警告するスクリプトを提供する、かつ、利用者が初期設定の制限時間を延長できるようにする</t>
  </si>
  <si>
    <t xml:space="preserve">状況 C: コンテンツを読むのに制限時間がある場合:</t>
  </si>
  <si>
    <t xml:space="preserve">G4</t>
  </si>
  <si>
    <t xml:space="preserve">コンテンツを一時停止させて、一時停止させたところから再開できるようにする</t>
  </si>
  <si>
    <t xml:space="preserve">SCR33</t>
  </si>
  <si>
    <t xml:space="preserve">コンテンツをスクロールし、かつそれを一時停止するメカニズムを提供するためにスクリプトを使用する</t>
  </si>
  <si>
    <t xml:space="preserve">SCR36</t>
  </si>
  <si>
    <t xml:space="preserve">静的なウィンドウ又は領域にある、動きのあるテキスト、スクロールするテキスト、又は自動更新されるテキストを利用者が表示できるメカニズムを提供する</t>
  </si>
  <si>
    <t xml:space="preserve">状況に関わらず、次のいずれかを満たす場合は例外とする</t>
  </si>
  <si>
    <t xml:space="preserve">リアルタイムの例外: リアルタイムのイベント（例えば、オークション）において制限時間が必須の要素で、その制限時間に代わる手段が存在しない</t>
  </si>
  <si>
    <t xml:space="preserve">必要不可欠な例外: 制限時間が必要不可欠なもので、制限時間を延長することがコンテンツの動作を無効にすることになる</t>
  </si>
  <si>
    <t xml:space="preserve">20 時間の例外: 制限時間は20時間より長い</t>
  </si>
  <si>
    <t xml:space="preserve">サーバーの制限時間に関する注記</t>
  </si>
  <si>
    <t xml:space="preserve">サーバーの制限時間と達成基準2.2.1 [タイミング調整可能]の関係については、「達成基準 2.2.1 を理解する」に記載された「サーバーの制限時間に関する注記」を参照のこと</t>
  </si>
  <si>
    <t xml:space="preserve">2.2.2 [一時停止、停止、非表示]に関する達成基準</t>
  </si>
  <si>
    <t xml:space="preserve">動き、点滅、スクロール:  動きのある、点滅している、又はスクロールしている情報が (1) 自動的に開始し、 (2) 5秒よりも長く継続し、かつ、 (3) その他のコンテンツと並行して提示される場合:</t>
  </si>
  <si>
    <t xml:space="preserve">1,4,6,7,8,9,11,12</t>
  </si>
  <si>
    <t xml:space="preserve">G4, SCR33, G11, G187, G152, SCR22, G186, G191</t>
  </si>
  <si>
    <t xml:space="preserve">利用者がコンテンツを一時停止、停止、又は非表示にすることのできるメカニズムを提供する</t>
  </si>
  <si>
    <t xml:space="preserve">動き、点滅、又はスクロールが必要不可欠な動作の一部である</t>
  </si>
  <si>
    <t xml:space="preserve">自動更新: 自動更新する情報が、(1) 自動的に開始し、 (2) その他のコンテンツと並行して提示される場合:</t>
  </si>
  <si>
    <t xml:space="preserve">G186</t>
  </si>
  <si>
    <t xml:space="preserve">動きのあるコンテンツ、点滅するコンテンツ、又は自動更新するコンテンツを停止させるコントロールを使用する</t>
  </si>
  <si>
    <t xml:space="preserve">自動更新が必要不可欠な動作の一部である</t>
  </si>
  <si>
    <t xml:space="preserve">2.3.1 [3 回の閃光、又は閾値以下]に関する達成基準</t>
  </si>
  <si>
    <t xml:space="preserve">G19, G176, G15</t>
  </si>
  <si>
    <t xml:space="preserve">ウェブページにある閃光は、一般閃光閾値及び赤色閃光閾値を下回っている</t>
  </si>
  <si>
    <t xml:space="preserve">2.4.1 [ブロックスキップ]に関する達成基準</t>
  </si>
  <si>
    <t xml:space="preserve">以下のいずれかを用いて、繰り返されるブロックをスキップするリンクを作成する</t>
  </si>
  <si>
    <t xml:space="preserve">G1</t>
  </si>
  <si>
    <t xml:space="preserve">メインコンテンツエリアへ直接移動するリンクを各ページの先頭に追加する</t>
  </si>
  <si>
    <t xml:space="preserve">G123</t>
  </si>
  <si>
    <t xml:space="preserve">繰り返しているコンテンツのブロックの先頭に、そのブロックの末尾へのリンクを追加する</t>
  </si>
  <si>
    <t xml:space="preserve">G124</t>
  </si>
  <si>
    <t xml:space="preserve">ページの先頭に、コンテンツの各エリアへのリンクを追加する</t>
  </si>
  <si>
    <t xml:space="preserve">以下のいずれかを用いて、スキップ可能な方法で繰り返されるブロックをグループ化する</t>
  </si>
  <si>
    <t xml:space="preserve">H69</t>
  </si>
  <si>
    <t xml:space="preserve">コンテンツの各セクションの開始位置に見出し要素を提供する</t>
  </si>
  <si>
    <t xml:space="preserve">H70, H64</t>
  </si>
  <si>
    <t xml:space="preserve">繰り返されているコンテンツのブロックをグループ化するために、frame 要素を使用する、かつ、frame 要素及び iframe 要素の title 属性を使用する</t>
  </si>
  <si>
    <t xml:space="preserve">SCR28</t>
  </si>
  <si>
    <t xml:space="preserve">コンテンツのブロックをバイパスするために、展開可能及び折り畳み可能なメニューを使用する</t>
  </si>
  <si>
    <t xml:space="preserve">2.4.2 [ページタイトル]に関する達成基準</t>
  </si>
  <si>
    <t xml:space="preserve">G88, H25</t>
  </si>
  <si>
    <t xml:space="preserve">title要素を用いて、ウェブページに説明的なページタイトルを提供する</t>
  </si>
  <si>
    <t xml:space="preserve">2.4.3 [フォーカス順序]に関する達成基準</t>
  </si>
  <si>
    <t xml:space="preserve">G59</t>
  </si>
  <si>
    <t xml:space="preserve">コンテンツ内の順番及び関係に従った順序で、インタラクティブな要素を配置する</t>
  </si>
  <si>
    <t xml:space="preserve">次の達成方法の一つを用いて、コンテンツ内の順序及び関係性に従った順序でフォーカスを要素に与える：</t>
  </si>
  <si>
    <t xml:space="preserve">H4</t>
  </si>
  <si>
    <t xml:space="preserve">リンク、フォームコントロール、及びオブジェクトを通して、論理的なタブ順序を作成する</t>
  </si>
  <si>
    <t xml:space="preserve">次の達成方法の一つを用いて、ウェブページを動的に変化させる：</t>
  </si>
  <si>
    <t xml:space="preserve">SCR26</t>
  </si>
  <si>
    <t xml:space="preserve">動的なコンテンツを、Document Object Model の、そのトリガーとなる要素の直後に挿入する</t>
  </si>
  <si>
    <t xml:space="preserve">SCR37</t>
  </si>
  <si>
    <t xml:space="preserve">デバイス非依存な方法でカスタムダイアログを作成する</t>
  </si>
  <si>
    <t xml:space="preserve">SCR27</t>
  </si>
  <si>
    <t xml:space="preserve">Document Object Model を用いて、ページ上にある複数のセクションを並び替える</t>
  </si>
  <si>
    <t xml:space="preserve">2.4.4  [リンクの目的 (コンテキスト内) ]に関する達成基準</t>
  </si>
  <si>
    <t xml:space="preserve">G91</t>
  </si>
  <si>
    <t xml:space="preserve">リンクの目的を説明したリンクテキストを提供する</t>
  </si>
  <si>
    <t xml:space="preserve">次に挙げる達成方法の一つを用いて、利用者が簡潔なリンクテキスト又は長いリンクテキストを選べるようにする：</t>
  </si>
  <si>
    <t xml:space="preserve">G189</t>
  </si>
  <si>
    <t xml:space="preserve">ウェブページの先頭近くに、リンクテキストを変更するコントロールを提供する</t>
  </si>
  <si>
    <t xml:space="preserve">SCR30</t>
  </si>
  <si>
    <t xml:space="preserve">リンクテキストを変更するために、スクリプトを使用する</t>
  </si>
  <si>
    <t xml:space="preserve">G53</t>
  </si>
  <si>
    <t xml:space="preserve">リンクテキストとそれが含まれている文中のテキストとを組み合わせて、リンクの目的を特定する</t>
  </si>
  <si>
    <t xml:space="preserve">次に挙げる達成方法を用いて、リンクの目的の説明を補足する：</t>
  </si>
  <si>
    <t xml:space="preserve">C7</t>
  </si>
  <si>
    <t xml:space="preserve">リンクテキストの一部を非表示にするために、CSS を使用する</t>
  </si>
  <si>
    <t xml:space="preserve">次に挙げる達成方法の一つを用いて、プログラムで判断されるリンクの文脈と一緒にリンクの目的を特定する：</t>
  </si>
  <si>
    <t xml:space="preserve">ARIA7</t>
  </si>
  <si>
    <t xml:space="preserve">リンクの目的を示すために aria-labelledby を使用する</t>
  </si>
  <si>
    <t xml:space="preserve">ARIA8</t>
  </si>
  <si>
    <t xml:space="preserve">リンクの目的を示すために aria-label を使用する</t>
  </si>
  <si>
    <t xml:space="preserve">H77</t>
  </si>
  <si>
    <t xml:space="preserve">リンクテキストとそれが含まれているリスト項目とを組み合わせて、リンクの目的を特定する</t>
  </si>
  <si>
    <t xml:space="preserve">H78</t>
  </si>
  <si>
    <t xml:space="preserve">リンクテキストとそれが含まれている段落とを組み合わせて、リンクの目的を特定する</t>
  </si>
  <si>
    <t xml:space="preserve">H79</t>
  </si>
  <si>
    <t xml:space="preserve">リンクテキストとそれが含まれているデータセル及び関連づけられた見出しセルとを組み合わせて、リンクの目的を特定する</t>
  </si>
  <si>
    <t xml:space="preserve">H81</t>
  </si>
  <si>
    <t xml:space="preserve">リストが入れ子になっている状況で、親のリスト項目と結合したリンクテキストを用いて、入れ子になったリストの中でリンクの目的を特定する</t>
  </si>
  <si>
    <t xml:space="preserve">リンクの目的がほとんどの利用者にとって曖昧な場合
（注記： 例えば、ゲームにはドア 1、ドア 2、そしてドア 3 としてのみ識別されるリンクがあるかもしれない。リンクの目的がすべての利用者に対するサスペンスを引き起こすことにあるので、このリンクテキストは十分である。）</t>
  </si>
  <si>
    <t xml:space="preserve">3.1.1 [ページの言語]に関する達成基準</t>
  </si>
  <si>
    <t xml:space="preserve">H57</t>
  </si>
  <si>
    <t xml:space="preserve">html 要素の言語属性を使用する</t>
  </si>
  <si>
    <t xml:space="preserve">3.2.1 [フォーカス時]に関する達成基準</t>
  </si>
  <si>
    <t xml:space="preserve">G107</t>
  </si>
  <si>
    <t xml:space="preserve">コンテキストの変化に対するトリガーとして、"focus" ではなく、"activate" を使用する</t>
  </si>
  <si>
    <t xml:space="preserve">3.2.2 [入力時]に関する達成基準</t>
  </si>
  <si>
    <t xml:space="preserve">G80</t>
  </si>
  <si>
    <t xml:space="preserve">以下に挙げる技術特有の手法を用いてコンテキストの変化を開始する送信ボタンを提供する</t>
  </si>
  <si>
    <t xml:space="preserve">H32</t>
  </si>
  <si>
    <t xml:space="preserve">送信ボタンを提供する</t>
  </si>
  <si>
    <t xml:space="preserve">H84</t>
  </si>
  <si>
    <t xml:space="preserve">アクションを実行するために、select 要素とともにボタンを使用する</t>
  </si>
  <si>
    <t xml:space="preserve">G13</t>
  </si>
  <si>
    <t xml:space="preserve">コンテキストの変化を引き起こすフォームコントロールへの変更が行われる前に、何が起こるのかを説明する</t>
  </si>
  <si>
    <t xml:space="preserve">SCR19</t>
  </si>
  <si>
    <t xml:space="preserve">select 要素の onchange イベントは、コンテキストの変化を引き起こすことのないように使用する</t>
  </si>
  <si>
    <t xml:space="preserve">3.3.1  [エラーの特定]に関する達成基準</t>
  </si>
  <si>
    <t xml:space="preserve">状況 A: フォームが利用者からの情報が必須である入力フィールドを含む場合：</t>
  </si>
  <si>
    <t xml:space="preserve">G83</t>
  </si>
  <si>
    <t xml:space="preserve">入力が完了していない必須項目を特定するために、テキストの説明を提供する</t>
  </si>
  <si>
    <t xml:space="preserve">ARIA21</t>
  </si>
  <si>
    <t xml:space="preserve">エラーフィールドを示すために aria-invalid を使用する</t>
  </si>
  <si>
    <t xml:space="preserve">SCR18</t>
  </si>
  <si>
    <t xml:space="preserve">クライアントサイドのバリデーション及びアラートを提供する</t>
  </si>
  <si>
    <t xml:space="preserve">状況 B: 利用者によって提供される情報が、特別なデータフォーマットか特定の値であることが求められる場合：</t>
  </si>
  <si>
    <t xml:space="preserve">ARIA18</t>
  </si>
  <si>
    <t xml:space="preserve">エラーを特定するために aria-alertdialog を使用する</t>
  </si>
  <si>
    <t xml:space="preserve">ARIA19</t>
  </si>
  <si>
    <t xml:space="preserve">エラーを特定するために、ARIA role=alert 又はライブリージョン (Live Regions) を使用する</t>
  </si>
  <si>
    <t xml:space="preserve">G84</t>
  </si>
  <si>
    <t xml:space="preserve">利用者が許可された値のリストにない情報を与えた場合に、テキストの説明を提供する</t>
  </si>
  <si>
    <t xml:space="preserve">G85</t>
  </si>
  <si>
    <t xml:space="preserve">利用者の入力が要求されたフォーマット又は値の範囲外の場合に、テキストの説明を提供する</t>
  </si>
  <si>
    <t xml:space="preserve">SCR32</t>
  </si>
  <si>
    <t xml:space="preserve">クライアントサイドのバリデーションを提供し、DOM を介してエラーテキストを追加する</t>
  </si>
  <si>
    <t xml:space="preserve">3.3.2 [ラベル又は説明]に関する達成基準</t>
  </si>
  <si>
    <t xml:space="preserve">G131</t>
  </si>
  <si>
    <t xml:space="preserve">以下のいずれかを用いて、説明的なラベルを提供する</t>
  </si>
  <si>
    <t xml:space="preserve">ARIA1</t>
  </si>
  <si>
    <t xml:space="preserve">ユーザインターフェース コントロールに対する説明ラベルを提供するために、aria-describedby プロパティを使用する</t>
  </si>
  <si>
    <t xml:space="preserve">G89</t>
  </si>
  <si>
    <t xml:space="preserve">期待されるデータ書式及び入力例を提供する</t>
  </si>
  <si>
    <t xml:space="preserve">G184</t>
  </si>
  <si>
    <t xml:space="preserve">フォーム又はテキストフィールド一式の先頭に、必須の入力を記述するテキストの説明を提供する</t>
  </si>
  <si>
    <t xml:space="preserve">G162</t>
  </si>
  <si>
    <t xml:space="preserve">関係性を最大限に予測できるようにするためにラベルを配置する</t>
  </si>
  <si>
    <t xml:space="preserve">H90</t>
  </si>
  <si>
    <t xml:space="preserve">label 要素又は legend 要素を使用して、必須のフォームコントロールを明示する</t>
  </si>
  <si>
    <t xml:space="preserve">G167</t>
  </si>
  <si>
    <t xml:space="preserve">テキストフィールドの目的をラベル付けするために隣接するボタンを用いる
（注記： この達成方法は、「最後の手段」として考え、その他の達成方法をページに適用することができないときだけに用いるべきである。より広範囲の利用者層にとってのアクセシビリティを向上させるという意味でも、この達成方法以外の達成方法を推奨する。）</t>
  </si>
  <si>
    <t xml:space="preserve">4.1.1 [構文解析]に関する達成基準</t>
  </si>
  <si>
    <t xml:space="preserve">G134</t>
  </si>
  <si>
    <t xml:space="preserve">ウェブページをバリデートする</t>
  </si>
  <si>
    <t xml:space="preserve">G192</t>
  </si>
  <si>
    <t xml:space="preserve">仕様に完全に準拠する</t>
  </si>
  <si>
    <t xml:space="preserve">H88</t>
  </si>
  <si>
    <t xml:space="preserve">仕様に準じて HTML を使用する</t>
  </si>
  <si>
    <t xml:space="preserve">以下のいずれかの方法で、ウェブページが正しく解析できることを確認する</t>
  </si>
  <si>
    <t xml:space="preserve">H74, H93, H94</t>
  </si>
  <si>
    <t xml:space="preserve">開始タグ及び終了タグを仕様に準じて使用していることを確認する、かつ、ウェブページの id 属性値が一意的（ユニーク）であるようにする、かつ、要素には重複した属性がないようにする</t>
  </si>
  <si>
    <t xml:space="preserve">H75</t>
  </si>
  <si>
    <t xml:space="preserve">ウェブページが well-formed であることを確認する</t>
  </si>
  <si>
    <t xml:space="preserve">4.1.2 [名前 (name) ・役割 (role) 及び値 (value) ]に関する達成基準</t>
  </si>
  <si>
    <t xml:space="preserve">状況 A: マークアップ言語 (例えば HTML) で標準的なユーザインタフェース コンポーネントを使用している場合:</t>
  </si>
  <si>
    <t xml:space="preserve">ARIA14</t>
  </si>
  <si>
    <t xml:space="preserve">可視ラベルが使用できない場所で不可視ラベルを提供するために、aria-label を使用する</t>
  </si>
  <si>
    <t xml:space="preserve">G108</t>
  </si>
  <si>
    <t xml:space="preserve">下記の技術固有の達成方法に基いて、名前 (name) 及び役割 (role) を公開し、利用者が設定可能なプロパティを直接設定可能にして、変化の通知を提供するために、マークアップを用いる</t>
  </si>
  <si>
    <t xml:space="preserve">H64</t>
  </si>
  <si>
    <t xml:space="preserve">frame 要素及び iframe 要素の title 属性を使用する</t>
  </si>
  <si>
    <t xml:space="preserve">状況 B: スクリプト又はコードを用いて、マークアップ言語の標準的なユーザインタフェース コンポーネント再定義する場合:</t>
  </si>
  <si>
    <t xml:space="preserve">名前及び役割をユーザエージェントに提供し、利用者が設定可能なプロパティを直接設定可能にし、変化を通知する</t>
  </si>
  <si>
    <t xml:space="preserve">状況 C: プログラミング技術で標準的なユーザインタフェース コンポーネントを用いる場合:</t>
  </si>
  <si>
    <t xml:space="preserve">G135</t>
  </si>
  <si>
    <t xml:space="preserve">名前 (name) 及び役割 (role) を公開し、利用者が設定可能なプロパティを直接設定可能にして、変更の通知を提供するためのウェブコンテンツ技術のアクセシビリティ API 機能を使用する</t>
  </si>
  <si>
    <t xml:space="preserve">状況 D: プログラミング言語で独自のインタフェースコンポーネントを作成する場合:</t>
  </si>
  <si>
    <t xml:space="preserve">G10</t>
  </si>
  <si>
    <t xml:space="preserve">下記の技術固有の達成方法を用いて、名前 (name) 及び役割 (role) を取得し、利用者が設定可能なプロパティを直接設定可能にし、変化を通知するためにユーザエージェントが動作する、プラットフォームのアクセシビリティ API 機能をサポートするウェブコンテンツ技術を用いて、コンポーネントを作成する</t>
  </si>
  <si>
    <t xml:space="preserve">ARIA4</t>
  </si>
  <si>
    <t xml:space="preserve">ユーザインターフェース コンポーネントの役割 (role) を明示するために、WAI-ARIA ロールを使用する</t>
  </si>
  <si>
    <t xml:space="preserve">ARIA5</t>
  </si>
  <si>
    <t xml:space="preserve">ユーザインターフェース コンポーネントの状態 (state) を明示するために、WAI-ARIA ステート及びプロパティ属性を使用する</t>
  </si>
  <si>
    <t xml:space="preserve">1.2.4 [キャプション (ライブ) ]に関する達成基準</t>
  </si>
  <si>
    <t xml:space="preserve">G9, G93</t>
  </si>
  <si>
    <t xml:space="preserve">ライブの同期したメディアに対してオープン (常に見える) キャプションを提供する</t>
  </si>
  <si>
    <t xml:space="preserve">ライブの同期したメディアに対してクローズドキャプションを提供する</t>
  </si>
  <si>
    <t xml:space="preserve">1.2.5 [音声解説 (収録済) ]に関する達成基準</t>
  </si>
  <si>
    <t xml:space="preserve">話者が話すのみの映像を説明するために、静的なテキストによる代替を使用する
（話者が話すのみの映像の例： 記者会見や社長の会見、政府の公式発表などの変化しない背景の前で話している人物の「語り手の顔」のビデオ）</t>
  </si>
  <si>
    <t xml:space="preserve">1.4.3  [コントラスト (最低限) ]に関する達成基準</t>
  </si>
  <si>
    <t xml:space="preserve">状況 A：  太字でないテキストが18ポイント（日本語は22ポイント）未満、太字のテキストが14ポイント（日本語は18ポイント）未満の場合：</t>
  </si>
  <si>
    <t xml:space="preserve">G18</t>
  </si>
  <si>
    <t xml:space="preserve">テキスト (及び文字画像) とその背景の間に、少なくとも 4.5:1 のコントラスト比を確保する</t>
  </si>
  <si>
    <t xml:space="preserve">G148</t>
  </si>
  <si>
    <t xml:space="preserve">背景色及び文字色を指定せず、その初期設定を変更するウェブコンテンツ技術の機能を使用しない</t>
  </si>
  <si>
    <t xml:space="preserve">G174</t>
  </si>
  <si>
    <t xml:space="preserve">利用者が十分なコントラストのある提示に切り替えられるように、十分なコントラスト比のあるコントロールを提供する</t>
  </si>
  <si>
    <t xml:space="preserve">状況 B：  太字でないテキストが少なくとも18ポイント（日本語は22ポイント）以上、太字のテキストが少なくとも14ポイント（日本語は18ポイント）以上の場合：</t>
  </si>
  <si>
    <t xml:space="preserve">G145</t>
  </si>
  <si>
    <t xml:space="preserve">テキスト (及び文字画像) とその背景の間に、少なくとも 3:1 のコントラスト比を確保する</t>
  </si>
  <si>
    <t xml:space="preserve">テキスト又は文字画像が付随的である
（付随的とは、アクティブではないユーザインタフェース コンポーネントの一部である、純粋な装飾である、誰も視覚的に確認できない、又は重要な他の視覚的なコンテンツを含む写真の一部分であること）</t>
  </si>
  <si>
    <t xml:space="preserve">ロゴタイプ（ロゴ又はブランド名の一部である文字）である</t>
  </si>
  <si>
    <t xml:space="preserve">1.4.4 [テキストのサイズ変更]に関する達成基準</t>
  </si>
  <si>
    <t xml:space="preserve">G142</t>
  </si>
  <si>
    <t xml:space="preserve">ズーム機能をサポートする一般に入手可能なユーザエージェントのあるウェブコンテンツ技術を使用する</t>
  </si>
  <si>
    <t xml:space="preserve">テキストのサイズを変更した際に、テキスト・コンテナもサイズ変更するようにする、かつ、次の達成方法の一つ以上を用いて、コンテンツにあるその他の大きさと相対的な大きさにする</t>
  </si>
  <si>
    <t xml:space="preserve">C28</t>
  </si>
  <si>
    <t xml:space="preserve">em 単位を用いて、テキストコンテナのサイズを指定する</t>
  </si>
  <si>
    <t xml:space="preserve">C12</t>
  </si>
  <si>
    <t xml:space="preserve">相対的な大きさの達成方法：
・フォントサイズにパーセントを使用する </t>
  </si>
  <si>
    <t xml:space="preserve">C13</t>
  </si>
  <si>
    <t xml:space="preserve">・名前付きフォントサイズを使用する</t>
  </si>
  <si>
    <t xml:space="preserve">C14</t>
  </si>
  <si>
    <t xml:space="preserve">・フォントサイズに em 単位を使用する</t>
  </si>
  <si>
    <t xml:space="preserve">SCR34</t>
  </si>
  <si>
    <t xml:space="preserve">テキスト・コンテナのサイズを可変にする達成方法：
・テキストサイズに応じて拡大縮小するように、サイズ及びポジションを定める</t>
  </si>
  <si>
    <t xml:space="preserve">G146</t>
  </si>
  <si>
    <t xml:space="preserve">・リキッドレイアウトを使用する</t>
  </si>
  <si>
    <t xml:space="preserve">G178</t>
  </si>
  <si>
    <t xml:space="preserve">利用者がウェブページ上のすべてのテキストを 200％まで徐々に変更できるコントロールをウェブページ上で提供する</t>
  </si>
  <si>
    <t xml:space="preserve">G179</t>
  </si>
  <si>
    <t xml:space="preserve">文字サイズを変更し、かつテキストコンテナの幅を変更しないときに、コンテンツ又は機能が損なわれないようにする</t>
  </si>
  <si>
    <t xml:space="preserve">1.4.5  [文字画像]に関する達成基準</t>
  </si>
  <si>
    <t xml:space="preserve">1,3,4</t>
  </si>
  <si>
    <t xml:space="preserve">C22</t>
  </si>
  <si>
    <t xml:space="preserve">以下の例外に該当しない文字は画像化しない、もしくは、文字画像をテキストに置き換える機能を提供する</t>
  </si>
  <si>
    <t xml:space="preserve">C30</t>
  </si>
  <si>
    <t xml:space="preserve">テキストを文字画像に置き換えるために CSS を利用し、切り替えのためのユーザインタフェースコントロールを提供する</t>
  </si>
  <si>
    <t xml:space="preserve">カスタマイズ可能: 文字画像は、利用者の要求に応じた視覚的なカスタマイズができる</t>
  </si>
  <si>
    <t xml:space="preserve">必要不可欠: テキストの特定の表現が、伝えようとする情報にとって必要不可欠である</t>
  </si>
  <si>
    <t xml:space="preserve">2.4.5 [複数の手段]に関する達成基準</t>
  </si>
  <si>
    <t xml:space="preserve">次の達成方法のうち 2 つ以上を用いる:</t>
  </si>
  <si>
    <t xml:space="preserve">G125</t>
  </si>
  <si>
    <t xml:space="preserve">関連するウェブページへナビゲートするリンクを提供する</t>
  </si>
  <si>
    <t xml:space="preserve">G64</t>
  </si>
  <si>
    <t xml:space="preserve">目次を提供する</t>
  </si>
  <si>
    <t xml:space="preserve">G63</t>
  </si>
  <si>
    <t xml:space="preserve">サイトマップを提供する</t>
  </si>
  <si>
    <t xml:space="preserve">G161</t>
  </si>
  <si>
    <t xml:space="preserve">利用者がコンテンツを見つけるのを手助けするために検索機能を提供する</t>
  </si>
  <si>
    <t xml:space="preserve">G126</t>
  </si>
  <si>
    <t xml:space="preserve">他の全てのウェブページへのリンク一覧を提供する</t>
  </si>
  <si>
    <t xml:space="preserve">G185</t>
  </si>
  <si>
    <t xml:space="preserve">ホームページからサイト上の全てのウェブページにリンクする</t>
  </si>
  <si>
    <t xml:space="preserve">ウェブページが一連のプロセスの中の1ステップ又は結果である場合</t>
  </si>
  <si>
    <t xml:space="preserve">2.4.6 [見出し及びラベル]に関する達成基準</t>
  </si>
  <si>
    <t xml:space="preserve">G130</t>
  </si>
  <si>
    <t xml:space="preserve">説明的な見出しをつける</t>
  </si>
  <si>
    <t xml:space="preserve">説明的なラベルを提供する</t>
  </si>
  <si>
    <t xml:space="preserve">2.4.7  [フォーカスの可視化]に関する達成基準</t>
  </si>
  <si>
    <t xml:space="preserve">G149</t>
  </si>
  <si>
    <t xml:space="preserve">フォーカスを受け取るときに、ユーザエージェントによって強調されるユーザインタフェース コンポーネントを使用する</t>
  </si>
  <si>
    <t xml:space="preserve">C15</t>
  </si>
  <si>
    <t xml:space="preserve">ユーザインタフェースコンポーネントがフォーカスを受けとったときの提示を変更するために、CSS を使用する</t>
  </si>
  <si>
    <t xml:space="preserve">G165</t>
  </si>
  <si>
    <t xml:space="preserve">視認性の高いデフォルトのフォーカスインジケータが引き継がれるように、プラットフォームデフォルトのフォーカスインジケータを使用する</t>
  </si>
  <si>
    <t xml:space="preserve">G195</t>
  </si>
  <si>
    <t xml:space="preserve">コンテンツ制作者が提供する視認性に優れたフォーカスインジケータを使用する</t>
  </si>
  <si>
    <t xml:space="preserve">SCR31</t>
  </si>
  <si>
    <t xml:space="preserve">フォーカスのある要素の背景色又はボーダーを変更するために、スクリプトを使用する</t>
  </si>
  <si>
    <t xml:space="preserve">3.1.2 [一部分の言語]に関する達成基準</t>
  </si>
  <si>
    <t xml:space="preserve">以下の方法を用いて自然言語の変化を維持する：</t>
  </si>
  <si>
    <t xml:space="preserve">H58</t>
  </si>
  <si>
    <t xml:space="preserve">自然言語の変更を指定するために、言語属性を使用する</t>
  </si>
  <si>
    <t xml:space="preserve">固有名詞、技術用語、言語が不明な語句、及びすぐ前後にあるテキストの言語の一部になっている単語又は語句</t>
  </si>
  <si>
    <t xml:space="preserve">3.2.3 [一貫したナビゲーション] に関する達成基準</t>
  </si>
  <si>
    <t xml:space="preserve">G61</t>
  </si>
  <si>
    <t xml:space="preserve">毎回同じ相対的順序で繰り返されるコンポーネントを提示する</t>
  </si>
  <si>
    <t xml:space="preserve">利用者が、（繰り返される一連のコンポーネントの表示順序を）変更した場合は除く</t>
  </si>
  <si>
    <t xml:space="preserve">3.2.4 [一貫した識別性]に関する達成基準</t>
  </si>
  <si>
    <t xml:space="preserve">G197</t>
  </si>
  <si>
    <t xml:space="preserve">G197: 同じ機能を有するコンテンツに対して、一貫したラベル、名前 (name) 及びテキストによる代替を使用する、かつ、達成基準 1.1.1 を満たすことのできる達成方法かつ達成基準 4.1.2 を満たすことのできる達成方法に従ってラベル、名前 (name)、テキストによる代替を提供する。</t>
  </si>
  <si>
    <t xml:space="preserve">3.3.3 [エラー修正の提案]に関する達成基準</t>
  </si>
  <si>
    <t xml:space="preserve">状況 A： 必須のフィールドに情報が入力されていない場合：</t>
  </si>
  <si>
    <t xml:space="preserve">ARIA2</t>
  </si>
  <si>
    <t xml:space="preserve">aria-required プロパティによって必須項目を特定する</t>
  </si>
  <si>
    <t xml:space="preserve">状況 B： フィールドの情報に、特別のデータフォーマットが要求される場合：</t>
  </si>
  <si>
    <t xml:space="preserve">G177</t>
  </si>
  <si>
    <t xml:space="preserve">テキストの修正候補を提示する</t>
  </si>
  <si>
    <t xml:space="preserve">状況 C： 利用者の入力する情報は、複数の限定された値のうちの一つであることが要求される場合：</t>
  </si>
  <si>
    <t xml:space="preserve">状況に関わらず、次を満たす場合は例外とする</t>
  </si>
  <si>
    <t xml:space="preserve">（入力エラー修正方法の提示が、）セキュリティ又はコンテンツの目的を損なう場合は除く</t>
  </si>
  <si>
    <t xml:space="preserve">3.3.4 [エラー回避 (法的、金融、データ) ]に関する達成基準</t>
  </si>
  <si>
    <t xml:space="preserve">状況 A： アプリケーションで、購入又は所得税申告の提出のように、法的なトランザクションが発生する場合：</t>
  </si>
  <si>
    <t xml:space="preserve">以下のいずれかを用いる</t>
  </si>
  <si>
    <t xml:space="preserve">G164</t>
  </si>
  <si>
    <t xml:space="preserve">オンラインリクエスト後に、利用者がそのリクエスト (又はトランザクション) を修正又はキャンセルできる一定の時間を提供する</t>
  </si>
  <si>
    <t xml:space="preserve">G98</t>
  </si>
  <si>
    <t xml:space="preserve">送信する前に、利用者が回答を確認及び修正できるようにする</t>
  </si>
  <si>
    <t xml:space="preserve">G155</t>
  </si>
  <si>
    <t xml:space="preserve">送信ボタンに加えてチェックボックスを提供する</t>
  </si>
  <si>
    <t xml:space="preserve">状況 B： 利用者のアクションによって情報が削除される可能性がある場合：</t>
  </si>
  <si>
    <t xml:space="preserve">G99</t>
  </si>
  <si>
    <t xml:space="preserve">削除した情報を復元する機能を提供する</t>
  </si>
  <si>
    <t xml:space="preserve">G168</t>
  </si>
  <si>
    <t xml:space="preserve">選択されたアクションを続行するために確認を求める</t>
  </si>
  <si>
    <t xml:space="preserve">状況 C： ウェブページに試験を実施するアプリケーションがある場合：</t>
  </si>
  <si>
    <t xml:space="preserve">アクセシビリティとは | ウェブアクセシビリティ基盤委員会（WAIC）</t>
  </si>
  <si>
    <t xml:space="preserve">「アクセシビリティ＞ユーザビリティの図」がその意味を伝えるaltになっていない。本文で充足するなら、空でもいいのでは、という指摘もある。
「ウェブアクセシビリティにおけるPDCAは、方針、制作、試験と対応する」ことを伝えるaltになっていない。</t>
  </si>
  <si>
    <t xml:space="preserve">「アクセシビリティ＞ユーザビリティの図」がその意味を伝えるaltになっていない。本文で充足するなら、空でもいいのでは、というしてきもある。
「ウェブアクセシビリティにおけるPDCAは、方針、制作、試験と対応する」ことを伝えるaltになっていない。</t>
  </si>
  <si>
    <t xml:space="preserve">ガイドライン | ウェブアクセシビリティ基盤委員会（WAIC）</t>
  </si>
  <si>
    <t xml:space="preserve">Bチーム</t>
  </si>
  <si>
    <t xml:space="preserve">Q&amp;A | ウェブアクセシビリティ基盤委員会（WAIC）</t>
  </si>
  <si>
    <t xml:space="preserve">Cチーム</t>
  </si>
  <si>
    <t xml:space="preserve">G59, H4, C27</t>
  </si>
  <si>
    <t xml:space="preserve">ANDIでfocusable elementsのタブ順序の見込みを確認する。ヘッダ直後のパンくずリスト先頭は(11)、フッター直前”このページのトップへ”は(18), 最後はGithubアイコン(28)。続いて目視で、これら以外にマウスクリックでのみアクセシブルなUI要素はないことを確認。最後にfocusable elementsの最初から最後まで、キーボード/マウス双方で正しく動作することを確認した。</t>
  </si>
  <si>
    <t xml:space="preserve">文字画像を除くテキストは、lighthouse にて検証。 Background and foreground colors do not have a sufficient contrast ratio 通過＝OK。文字画像のテキストは（Chrome Addon）Color Contrast Analyzer ver.1.1.2
https://chrome.google.com/webstore/detail/color-contrast-analyzer/dagdlcijhfbmgkjokkjicnnfimlebcll 結果より目視で確認しOK。</t>
  </si>
  <si>
    <t xml:space="preserve">Chromeの場合、設定＞詳細設定＞ユーザー補助機能＞フォーカス中の項目をハイライト表示する
が設定できる。このように設定すると、デフォルト設定では視認が難しかった検索ボタンやiFrame内のUI要素も容易に視認できる。
よって、G165では上記の旨を忘備した上で適用OKとする。</t>
  </si>
  <si>
    <t xml:space="preserve">WCAG 2.0の達成基準についてのQ&amp;A | ウェブアクセシビリティ基盤委員会（WAIC）</t>
  </si>
  <si>
    <t xml:space="preserve">ウェブアクセシビリティの確保・維持・向上のプロセスについてのQ&amp;#038;A | ウェブアクセシビリティ基盤委員会（WAIC）</t>
  </si>
  <si>
    <t xml:space="preserve">試験についてのQ&amp;A | ウェブアクセシビリティ基盤委員会（WAIC）</t>
  </si>
  <si>
    <t xml:space="preserve">適用範囲についてのQ&amp;#038;A | ウェブアクセシビリティ基盤委員会（WAIC）</t>
  </si>
  <si>
    <t xml:space="preserve">PDFについてのQ&amp;#038;A | ウェブアクセシビリティ基盤委員会（WAIC）</t>
  </si>
  <si>
    <t xml:space="preserve">構造をマークアップするために、セマンティックな要素を使用する、かつ、強調又は特別なテキストをマークアップするために、セマンティックなマークアップを使用する</t>
  </si>
  <si>
    <t xml:space="preserve">その他についてのQ&amp;#038;A | ウェブアクセシビリティ基盤委員会（WAIC）</t>
  </si>
  <si>
    <t xml:space="preserve">セミナー | ウェブアクセシビリティ基盤委員会（WAIC）</t>
  </si>
  <si>
    <t xml:space="preserve">参考資料 | ウェブアクセシビリティ基盤委員会（WAIC）</t>
  </si>
  <si>
    <t xml:space="preserve">ニュース | ウェブアクセシビリティ基盤委員会（WAIC）</t>
  </si>
  <si>
    <t xml:space="preserve">WAICについて | ウェブアクセシビリティ基盤委員会（WAIC）</t>
  </si>
  <si>
    <t xml:space="preserve">お問い合わせ | ウェブアクセシビリティ基盤委員会（WAIC）</t>
  </si>
  <si>
    <t xml:space="preserve">アクセシビリティセミナー2015 開催報告 | ウェブアクセシビリティ基盤委員会（WAIC）</t>
  </si>
  <si>
    <t xml:space="preserve">Slideshare内で使われているが、「"Exit Fullscreen"」など、英語になっており妥当ではない。
Slideshareのそばに、PDFが存在するが、これがアクセシブルなものとは言い難い。
まずは、適合を✕とした。</t>
  </si>
  <si>
    <t xml:space="preserve">caption要素、scope属性が使用されていない</t>
  </si>
  <si>
    <t xml:space="preserve">Slideshare内の機能（share）にコントラスト不足あり</t>
  </si>
  <si>
    <t xml:space="preserve">Slideshareのスライドを最後まで送ると表示されるShare・Email・view agein機能がキーボード操作不能。閉じるボタンも利用できないが、スライドの前後移動で開閉するので、閉じる操作は支障がないと判断した</t>
  </si>
  <si>
    <t xml:space="preserve">スライドシェアのリンクのフォーカスが見えない</t>
  </si>
  <si>
    <t xml:space="preserve">Slideshare内の機能は英語で提供されているが、言語の指定がない</t>
  </si>
  <si>
    <t xml:space="preserve">トップページへのリンクが「ホーム（グローバルナビゲーション）」と「トップページ（パンくず）」と「ウェブアクセシビリティ基盤委員会 Web Accessibility Infrastructure Committee (WAIC)」で揺れている
「アクセシビリティセミナー2015」というリンクが2か所あるが別のページに遷移する（文中はこのページ自体へ、関連リンクのところは開催案内ページへのリンクになっている）</t>
  </si>
  <si>
    <t xml:space="preserve">Slideshare内で使われているが、「"Exit Fullscreen"」など、英語になっており妥当ではない。</t>
  </si>
  <si>
    <t xml:space="preserve">Slideshareのそばに、PDFが存在するが、これがアクセシブルなものか分からない。
まずは、適合を✕とした。</t>
  </si>
  <si>
    <t xml:space="preserve">ただしSlideshareの内容までは、チェックせず。</t>
  </si>
  <si>
    <t xml:space="preserve">ANDIでfocusable elementsのタブ順序の見込みを確認する。ヘッダ直後のパンくずリスト先頭は(11)、フッター直前”このページのトップへ”は(25), 最後はGithubアイコン(34)。続いて目視で、これら以外にマウスクリックでのみアクセシブルなUI要素はないことを確認。4つあるiframe（いずれもslideshareを埋め込み）については、iframeごとにマウスクリックとキーボードアクティベーションで差がないことを確認した。iframe以外のfocusable elementsも、focusable elementsの最初から最後まで、キーボード/マウス双方で正しく動作することを確認した。</t>
  </si>
  <si>
    <t xml:space="preserve"> iframe 要素の title 属性が指定してある</t>
  </si>
  <si>
    <t xml:space="preserve">"文字画像を除くテキストは、lighthouse にて検証。 Background and foreground colors do not have a sufficient contrast ratio 通過＝OK。文字画像のテキストは（Chrome Addon）Color Contrast Analyzer ver.1.1.2
https://chrome.google.com/webstore/detail/color-contrast-analyzer/dagdlcijhfbmgkjokkjicnnfimlebcll 結果より目視で確認しOK。"</t>
  </si>
  <si>
    <t xml:space="preserve">アクセシビリティセミナー2016 開催報告 | ウェブアクセシビリティ基盤委員会（WAIC）</t>
  </si>
  <si>
    <t xml:space="preserve">スライドの情報がテキスト情報として提供されていない。PDFはアクセシブルとは言い難い</t>
  </si>
  <si>
    <t xml:space="preserve">caption 要素、scope属性が使用されていない
文中、数字のboldにstrongを用いているが妥当なマークアップではない</t>
  </si>
  <si>
    <t xml:space="preserve">Slideshare内の操作バー、スライド末尾の他のスライドへのリンクについて、フォーカスが確認できない</t>
  </si>
  <si>
    <t xml:space="preserve">植木さんが写っていない？</t>
  </si>
  <si>
    <t xml:space="preserve">Slideshareを対象とした場合、スライドの個票にスライドに対応するテキストを表示する仕組みがあるものの、そこに試験対象ページやiframeから直接到達する手段がないもよう。また、そのテキスト情報も基本的にはPDFから取得されたテキストのようなので、PDF内の意味のある順序を達成することが望ましいのではないかと考える。</t>
  </si>
  <si>
    <t xml:space="preserve">Slideshare内のボタンで使用</t>
  </si>
  <si>
    <t xml:space="preserve">文中、数字のboldにstrongを用いているが妥当なマークアップではない</t>
  </si>
  <si>
    <t xml:space="preserve">Slideshareのスライドを最後まで送ると表示されるShare・Email・view agein機能がキーボード操作不能。閉じるボタンも利用できないが、スライドの前後移動で開閉するので、閉じる操作は支障がないと判断した。</t>
  </si>
  <si>
    <t xml:space="preserve">Slideshareがこの条件に該当しないため</t>
  </si>
  <si>
    <t xml:space="preserve">Slideshare</t>
  </si>
  <si>
    <t xml:space="preserve">Slideshare内のshare機能のリンクテキストがコントラスト不足</t>
  </si>
  <si>
    <t xml:space="preserve">Slideshareがやや怪しいが、機能を損なうほどではない</t>
  </si>
  <si>
    <t xml:space="preserve">「アクセシビリティ・サポーテッド（AS）情報：2012年9月版」を掲載 | ウェブアクセシビリティ基盤委員会（WAIC）</t>
  </si>
  <si>
    <t xml:space="preserve">一般企業におけるウェブアクセシビリティ方針策定と試験結果表示の実態調査（2016年2月）を掲載 | ウェブアクセシビリティ基盤委員会（WAIC）</t>
  </si>
  <si>
    <t xml:space="preserve">公的機関におけるウェブアクセシビリティ方針策定と試験結果表示の実態調査（2016年12月・2017年5月）を掲載 | ウェブアクセシビリティ基盤委員会（WAIC）</t>
  </si>
  <si>
    <t xml:space="preserve">ヤマカッコ問題を記録</t>
  </si>
  <si>
    <t xml:space="preserve">role=searchアリ</t>
  </si>
  <si>
    <t xml:space="preserve">作業部会2（実装）のページを更新 | ウェブアクセシビリティ基盤委員会（WAIC）</t>
  </si>
  <si>
    <t xml:space="preserve">セミナー「規格の策定者が解説する JIS X 8341-3:2010」の開催報告を掲載 | ウェブアクセシビリティ基盤委員会（WAIC）</t>
  </si>
  <si>
    <t xml:space="preserve">caption 要素、scope属性が使用されていない</t>
  </si>
  <si>
    <t xml:space="preserve">「アクセシビリティセミナー2014」の開催報告を掲載 | ウェブアクセシビリティ基盤委員会（WAIC）</t>
  </si>
  <si>
    <t xml:space="preserve">作業部会委員の新規参加のお知らせ（作業部会1） | ウェブアクセシビリティ基盤委員会（WAIC）</t>
  </si>
  <si>
    <t xml:space="preserve">Slideshareに掲載されている資料うち、2つ目の「こうすれば書ける！ウェブアクセシビリティ方針と試験結果表示」について、テキスト情報が不十分であるため、スライドの内容にアクセスできない利用者がいる。※210704現在、シェアボタンが表示されなくなっているもよう。スライドのページに行くことができれば、テキスト情報を利用できるが、現状道がない。</t>
  </si>
  <si>
    <t xml:space="preserve">これから取り組むWebアクセシビリティ 2018 春 開催報告 | ウェブアクセシビリティ基盤委員会（WAIC）</t>
  </si>
  <si>
    <t xml:space="preserve">スライドの情報がテキスト情報として提供されていない。代替として提供されているPDFは「1.3.2 意味のある順序」不適合</t>
  </si>
  <si>
    <t xml:space="preserve">10月8日に「アクセシビリティセミナー2014」を開催 | ウェブアクセシビリティ基盤委員会（WAIC）</t>
  </si>
  <si>
    <t xml:space="preserve">ANDIでfocusable elementsのタブ順序の見込みを確認する。ヘッダ直後のパンくずリスト先頭は(11)、フッター直前”このページのトップへ”は(15), 最後はGithubアイコン(24)。続いて目視で、これら以外にマウスクリックでのみアクセシブルなUI要素はないことを確認。最後にfocusable elementsの最初から最後まで、キーボード/マウス双方で正しく動作することを確認した。</t>
  </si>
  <si>
    <t xml:space="preserve">"""文字画像を除くテキストは、lighthouse にて検証。 Background and foreground colors do not have a sufficient contrast ratio 通過＝OK。文字画像のテキストは（Chrome Addon）Color Contrast Analyzer ver.1.1.2
https://chrome.google.com/webstore/detail/color-contrast-analyzer/dagdlcijhfbmgkjokkjicnnfimlebcll 結果より目視で確認しOK。"""</t>
  </si>
  <si>
    <t xml:space="preserve">「公的機関Web担当者のためのアクセシビリティセミナー 〜JIS X 8341-3:2010対応のすすめかた〜」について | ウェブアクセシビリティ基盤委員会（WAIC）</t>
  </si>
  <si>
    <t xml:space="preserve">一般企業におけるウェブアクセシビリティ方針策定と試験結果表示の実態調査（2015年8月） | ウェブアクセシビリティ基盤委員会（WAIC）</t>
  </si>
  <si>
    <t xml:space="preserve">（原文）「日本語訳」と、リンク先のtitleと違うがヨシとした</t>
  </si>
  <si>
    <t xml:space="preserve">Web Content Accessibility Guidelines (WCAG) 2.1 の日本語訳を公開しました | ウェブアクセシビリティ基盤委員会（WAIC）</t>
  </si>
  <si>
    <t xml:space="preserve">試験は誰が実施するのでしょうか？ | ウェブアクセシビリティ基盤委員会（WAIC）</t>
  </si>
  <si>
    <t xml:space="preserve">PDFはアクセシブルにすべきか | ウェブアクセシビリティ基盤委員会（WAIC）</t>
  </si>
  <si>
    <t xml:space="preserve">テキストサイズ変更のための特別な実装の必要性 | ウェブアクセシビリティ基盤委員会（WAIC）</t>
  </si>
  <si>
    <t xml:space="preserve">「Web担当者のためのアクセシビリティセミナー [2015年2月] 〜国内・海外動向を踏まえたJIS X 8341-3:2010の活用〜」の告知を掲載 | ウェブアクセシビリティ基盤委員会（WAIC）</t>
  </si>
  <si>
    <t xml:space="preserve">サイトリニューアルのお知らせ | ウェブアクセシビリティ基盤委員会（WAIC）</t>
  </si>
  <si>
    <t xml:space="preserve">作業部会委員の新規参加のお知らせ（作業部会2） | ウェブアクセシビリティ基盤委員会（WAIC）</t>
  </si>
  <si>
    <t xml:space="preserve">企業WebサイトにおけるJIS X 8341-3:2010対応の実践例 | ウェブアクセシビリティ基盤委員会（WAIC）</t>
  </si>
  <si>
    <t xml:space="preserve">情報通信ネットワーク産業協会（CIAJ）の「えくすぱーと・のれっじ・セミナー」リンク切れ（不合格とはしない）</t>
  </si>
  <si>
    <t xml:space="preserve">アクセシビリティセミナー2019のセミナー動画をYouTubeで公開しました | ウェブアクセシビリティ基盤委員会（WAIC）</t>
  </si>
  <si>
    <t xml:space="preserve">動画の音声解説が必要</t>
  </si>
  <si>
    <t xml:space="preserve">YouTubeの動画の中までは調べていない。</t>
  </si>
  <si>
    <t xml:space="preserve">ANDIでfocusable elementsのタブ順序の見込みを確認する。ヘッダ直後のパンくずリスト先頭は(15)、フッター直前”このページのトップへ”は(15), 最後はGithubアイコン(31)。続いて目視で、これら以外にマウスクリックでのみアクセシブルなUI要素はないことを確認。７つあるiframe（いずれもyoutubeを埋め込み）については、iframeごとにマウスクリックとキーボードアクティベーションで差がないことを確認した。iframe以外のfocusable elementsも、最初から最後まで、キーボード/マウス双方で正しく動作することを確認した。</t>
  </si>
  <si>
    <t xml:space="preserve">"Chromeの場合、設定＞詳細設定＞ユーザー補助機能＞フォーカス中の項目をハイライト表示する
が設定できる。このように設定すると、デフォルト設定では視認が難しかった検索ボタンやiFrame内のUI要素も容易に視認できる。
よって、G165では上記の旨を忘備した上で適用OKとする。"</t>
  </si>
  <si>
    <t xml:space="preserve">PDFを対象範囲から除外にした場合の対応度表記について | ウェブアクセシビリティ基盤委員会（WAIC）</t>
  </si>
  <si>
    <t xml:space="preserve">「アクセシビリティセミナー2019」の開催報告を掲載 | ウェブアクセシビリティ基盤委員会（WAIC）</t>
  </si>
  <si>
    <t xml:space="preserve">PDFはHTMLと同じように対応できますか？ | ウェブアクセシビリティ基盤委員会（WAIC）</t>
  </si>
  <si>
    <t xml:space="preserve">JIS X 8341-3:2010 達成基準7.2.4.1を満たす条件に関する意見募集 | ウェブアクセシビリティ基盤委員会（WAIC）</t>
  </si>
  <si>
    <t xml:space="preserve">古いコンテンツのため現在の見出しレベルと整合しない（一つずつ低いレベルが採用されている）が、構造の把握に支障はないと判断した</t>
  </si>
  <si>
    <t xml:space="preserve">「Web担当者のためのアクセシビリティセミナー 〜JIS X 8341-3:2016の公示を踏まえて〜」の開催報告を掲載 | ウェブアクセシビリティ基盤委員会（WAIC）</t>
  </si>
  <si>
    <t xml:space="preserve">Creative Commons — Attribution-NonCommercial 4.0 International — CC BY-NC 4.0へのリンク文字列が「クリエイティブ・コモンズ 表示 – 非営利 4.0 国際 ライセンス」である</t>
  </si>
  <si>
    <t xml:space="preserve">JIS X 8341-3:2016 達成基準 早見表（レベルA &amp;#038; AA） | ウェブアクセシビリティ基盤委員会（WAIC）</t>
  </si>
  <si>
    <t xml:space="preserve">WCAG 2.0 解説書およびWCAG 2.0 達成方法集を更新 | ウェブアクセシビリティ基盤委員会（WAIC）</t>
  </si>
  <si>
    <t xml:space="preserve">Q&amp;amp;Aを掲載 | ウェブアクセシビリティ基盤委員会（WAIC）</t>
  </si>
  <si>
    <t xml:space="preserve">試験方法についてのQ&amp;Aを更新 | ウェブアクセシビリティ基盤委員会（WAIC）</t>
  </si>
  <si>
    <t xml:space="preserve">Acrobat Pro DCで「プロパティ」「セキュリティ」タブを確認し、「アクセシビリティのための内容の抽出」が「許可」であることを確認した
Acrobat Pro DCで「プロパティ」「概要」タブの「詳細情報」で「タグ付きPDF」が「はい」であることを確認した</t>
  </si>
  <si>
    <t xml:space="preserve">これから取り組むWebアクセシビリティVol.2</t>
  </si>
  <si>
    <t xml:space="preserve">altがない</t>
  </si>
  <si>
    <t xml:space="preserve">見出しがない</t>
  </si>
  <si>
    <t xml:space="preserve">「順序」ペインで確認（とりあえず21ページ目に不具合）</t>
  </si>
  <si>
    <t xml:space="preserve">25ページ、61ページなど</t>
  </si>
  <si>
    <t xml:space="preserve">検討中</t>
  </si>
  <si>
    <t xml:space="preserve">「PowerPoint プレゼンテーション」だった</t>
  </si>
  <si>
    <t xml:space="preserve">リンクは原則同じスライドの中の文字列からリンク先を推測可能と判断</t>
  </si>
  <si>
    <t xml:space="preserve">しおりがある</t>
  </si>
  <si>
    <t xml:space="preserve">7ページなど</t>
  </si>
  <si>
    <t xml:space="preserve">次に挙げる 状況 D における短いテキストによる代替の達成方法 のいずれかを用いて、ライブの音声のみのコンテンツ及びライブの映像のみのコンテンツの目的を説明するために、簡潔なテキストによる代替を提供する:</t>
  </si>
  <si>
    <t xml:space="preserve">次に挙げる 状況 D における短いテキストによる代替の達成方法 のいずれかを用いて、非テキストコンテンツの一般に認められた名前 (name) 又は説明的な名前となる簡潔なテキストによる代替を提供する:</t>
  </si>
  <si>
    <t xml:space="preserve">2.4.1 [ブロックスキップ]に関する達成基準 </t>
  </si>
  <si>
    <t xml:space="preserve">?</t>
  </si>
  <si>
    <t xml:space="preserve">これから取り組むWebアクセシビリティ 2019 大阪</t>
  </si>
  <si>
    <t xml:space="preserve">表紙のWAICロゴ画像については、なにかしら代替テキストが欲しい。P12の動画の字幕メニュー周りの画像に代替テキストなし。P33矢印によって循環の表現がされているが、テキスト情報に含まれていない。</t>
  </si>
  <si>
    <t xml:space="preserve">見出しレベル3以下に当たる部分がpになっている</t>
  </si>
  <si>
    <t xml:space="preserve">全スライド順序が適切に設定できていない</t>
  </si>
  <si>
    <t xml:space="preserve">色による強調について、PDFでの試験と判断をどうするのか、要検討。WAIC内部アンケートでは一旦1.3.1について適用なしとすることになった</t>
  </si>
  <si>
    <t xml:space="preserve">P3の赤字とP17の緑色の地、P19の角丸四角のオレンジ、P20の赤字が4.5:1未満</t>
  </si>
  <si>
    <t xml:space="preserve">タイトルの「ビ」に濁点泣き別れあり</t>
  </si>
  <si>
    <t xml:space="preserve">しおりがない</t>
  </si>
  <si>
    <t xml:space="preserve">半角英数字のフォント箇所は自動的にコンテンツの言語としてen-USが付与されている。</t>
  </si>
  <si>
    <t xml:space="preserve">ページ番号なし。WAIC内部アンケートでは評価が割れたため、いったん適用なし</t>
  </si>
  <si>
    <t xml:space="preserve">判断が難しい</t>
  </si>
</sst>
</file>

<file path=xl/styles.xml><?xml version="1.0" encoding="utf-8"?>
<styleSheet xmlns="http://schemas.openxmlformats.org/spreadsheetml/2006/main">
  <numFmts count="3">
    <numFmt numFmtId="164" formatCode="General"/>
    <numFmt numFmtId="165" formatCode="@"/>
    <numFmt numFmtId="166" formatCode="General"/>
  </numFmts>
  <fonts count="16">
    <font>
      <sz val="10"/>
      <color rgb="FF000000"/>
      <name val="ヒラギノ角ゴシック"/>
      <family val="2"/>
      <charset val="1"/>
    </font>
    <font>
      <sz val="10"/>
      <name val="Arial"/>
      <family val="0"/>
    </font>
    <font>
      <sz val="10"/>
      <name val="Arial"/>
      <family val="0"/>
    </font>
    <font>
      <sz val="10"/>
      <name val="Arial"/>
      <family val="0"/>
    </font>
    <font>
      <sz val="11"/>
      <color rgb="FF000000"/>
      <name val="ＭＳ Ｐゴシック"/>
      <family val="3"/>
      <charset val="128"/>
    </font>
    <font>
      <u val="single"/>
      <sz val="11"/>
      <color rgb="FF1155CC"/>
      <name val="ＭＳ Ｐゴシック"/>
      <family val="3"/>
      <charset val="128"/>
    </font>
    <font>
      <b val="true"/>
      <sz val="11"/>
      <color rgb="FFFFFFFF"/>
      <name val="ＭＳ Ｐゴシック"/>
      <family val="3"/>
      <charset val="128"/>
    </font>
    <font>
      <u val="single"/>
      <sz val="11"/>
      <color rgb="FF0000FF"/>
      <name val="ＭＳ Ｐゴシック"/>
      <family val="3"/>
      <charset val="128"/>
    </font>
    <font>
      <sz val="10"/>
      <color rgb="FF000000"/>
      <name val="ＭＳ Ｐゴシック"/>
      <family val="3"/>
      <charset val="128"/>
    </font>
    <font>
      <b val="true"/>
      <sz val="10"/>
      <color rgb="FFFFFFFF"/>
      <name val="ＭＳ Ｐゴシック"/>
      <family val="3"/>
      <charset val="128"/>
    </font>
    <font>
      <b val="true"/>
      <sz val="11"/>
      <color rgb="FF000000"/>
      <name val="ＭＳ Ｐゴシック"/>
      <family val="3"/>
      <charset val="128"/>
    </font>
    <font>
      <u val="single"/>
      <sz val="11"/>
      <color rgb="FF000000"/>
      <name val="ＭＳ Ｐゴシック"/>
      <family val="3"/>
      <charset val="128"/>
    </font>
    <font>
      <b val="true"/>
      <sz val="10"/>
      <color rgb="FF000000"/>
      <name val="ＭＳ Ｐゴシック"/>
      <family val="3"/>
      <charset val="128"/>
    </font>
    <font>
      <b val="true"/>
      <u val="single"/>
      <sz val="11"/>
      <color rgb="FF000000"/>
      <name val="ＭＳ Ｐゴシック"/>
      <family val="3"/>
      <charset val="128"/>
    </font>
    <font>
      <sz val="10"/>
      <color rgb="FF000000"/>
      <name val="Arial"/>
      <family val="2"/>
      <charset val="1"/>
    </font>
    <font>
      <sz val="9"/>
      <color rgb="FF000000"/>
      <name val="ＭＳ Ｐゴシック"/>
      <family val="3"/>
      <charset val="128"/>
    </font>
  </fonts>
  <fills count="7">
    <fill>
      <patternFill patternType="none"/>
    </fill>
    <fill>
      <patternFill patternType="gray125"/>
    </fill>
    <fill>
      <patternFill patternType="solid">
        <fgColor rgb="FFEEEEEE"/>
        <bgColor rgb="FFF7F3FF"/>
      </patternFill>
    </fill>
    <fill>
      <patternFill patternType="solid">
        <fgColor rgb="FF87823E"/>
        <bgColor rgb="FF808080"/>
      </patternFill>
    </fill>
    <fill>
      <patternFill patternType="solid">
        <fgColor rgb="FFF5FFF3"/>
        <bgColor rgb="FFFFFFFF"/>
      </patternFill>
    </fill>
    <fill>
      <patternFill patternType="solid">
        <fgColor rgb="FFFFFFFF"/>
        <bgColor rgb="FFF5FFF3"/>
      </patternFill>
    </fill>
    <fill>
      <patternFill patternType="solid">
        <fgColor rgb="FFF7F3FF"/>
        <bgColor rgb="FFEEEEEE"/>
      </patternFill>
    </fill>
  </fills>
  <borders count="2">
    <border diagonalUp="false" diagonalDown="false">
      <left/>
      <right/>
      <top/>
      <bottom/>
      <diagonal/>
    </border>
    <border diagonalUp="false" diagonalDown="false">
      <left style="hair"/>
      <right style="hair"/>
      <top style="hair"/>
      <bottom style="hair"/>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7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general" vertical="bottom" textRotation="0" wrapText="false" indent="0" shrinkToFit="false"/>
      <protection locked="true" hidden="false"/>
    </xf>
    <xf numFmtId="165" fontId="4" fillId="0" borderId="1" xfId="0" applyFont="true" applyBorder="true" applyAlignment="true" applyProtection="false">
      <alignment horizontal="left"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true" indent="0" shrinkToFit="false"/>
      <protection locked="true" hidden="false"/>
    </xf>
    <xf numFmtId="164" fontId="4" fillId="2" borderId="1" xfId="0" applyFont="true" applyBorder="true" applyAlignment="true" applyProtection="false">
      <alignment horizontal="center" vertical="bottom" textRotation="0" wrapText="false" indent="0" shrinkToFit="false"/>
      <protection locked="true" hidden="false"/>
    </xf>
    <xf numFmtId="164" fontId="4" fillId="2" borderId="0" xfId="0" applyFont="true" applyBorder="false" applyAlignment="true" applyProtection="false">
      <alignment horizontal="general"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center" vertical="bottom" textRotation="0" wrapText="fals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6" fillId="3" borderId="1" xfId="0" applyFont="true" applyBorder="true" applyAlignment="true" applyProtection="false">
      <alignment horizontal="general" vertical="bottom"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6" fontId="4" fillId="0" borderId="1"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6" fillId="3" borderId="0" xfId="0" applyFont="true" applyBorder="false" applyAlignment="true" applyProtection="false">
      <alignment horizontal="center" vertical="bottom" textRotation="0" wrapText="false" indent="0" shrinkToFit="false"/>
      <protection locked="true" hidden="false"/>
    </xf>
    <xf numFmtId="166" fontId="7" fillId="0" borderId="0" xfId="0" applyFont="true" applyBorder="false" applyAlignment="true" applyProtection="false">
      <alignment horizontal="center" vertical="bottom" textRotation="0" wrapText="false" indent="0" shrinkToFit="false"/>
      <protection locked="true" hidden="false"/>
    </xf>
    <xf numFmtId="164" fontId="8" fillId="0" borderId="0" xfId="0" applyFont="true" applyBorder="false" applyAlignment="true" applyProtection="false">
      <alignment horizontal="left" vertical="bottom" textRotation="0" wrapText="false" indent="0" shrinkToFit="false"/>
      <protection locked="true" hidden="false"/>
    </xf>
    <xf numFmtId="164" fontId="4" fillId="4" borderId="0" xfId="0" applyFont="true" applyBorder="false" applyAlignment="true" applyProtection="false">
      <alignment horizontal="center" vertical="bottom" textRotation="0" wrapText="false" indent="0" shrinkToFit="false"/>
      <protection locked="true" hidden="false"/>
    </xf>
    <xf numFmtId="164" fontId="8" fillId="0" borderId="0" xfId="0" applyFont="true" applyBorder="false" applyAlignment="true" applyProtection="false">
      <alignment horizontal="general" vertical="bottom" textRotation="0" wrapText="false" indent="0" shrinkToFit="false"/>
      <protection locked="true" hidden="false"/>
    </xf>
    <xf numFmtId="164" fontId="9" fillId="3"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false" applyAlignment="true" applyProtection="false">
      <alignment horizontal="general" vertical="bottom" textRotation="0" wrapText="false" indent="0" shrinkToFit="false"/>
      <protection locked="true" hidden="false"/>
    </xf>
    <xf numFmtId="164" fontId="10" fillId="2" borderId="0" xfId="0" applyFont="true" applyBorder="false" applyAlignment="true" applyProtection="false">
      <alignment horizontal="general" vertical="top" textRotation="0" wrapText="false" indent="0" shrinkToFit="false"/>
      <protection locked="true" hidden="false"/>
    </xf>
    <xf numFmtId="164" fontId="4" fillId="0" borderId="0" xfId="0" applyFont="true" applyBorder="false" applyAlignment="true" applyProtection="false">
      <alignment horizontal="center" vertical="top" textRotation="0" wrapText="false" indent="0" shrinkToFit="false"/>
      <protection locked="true" hidden="false"/>
    </xf>
    <xf numFmtId="164" fontId="11" fillId="0" borderId="0" xfId="0" applyFont="true" applyBorder="false" applyAlignment="true" applyProtection="false">
      <alignment horizontal="general" vertical="top" textRotation="0" wrapText="false" indent="0" shrinkToFit="false"/>
      <protection locked="true" hidden="false"/>
    </xf>
    <xf numFmtId="164" fontId="4" fillId="2" borderId="0" xfId="0" applyFont="true" applyBorder="false" applyAlignment="true" applyProtection="false">
      <alignment horizontal="center" vertical="top" textRotation="0" wrapText="false" indent="0" shrinkToFit="false"/>
      <protection locked="true" hidden="false"/>
    </xf>
    <xf numFmtId="164" fontId="4" fillId="2" borderId="0" xfId="0" applyFont="true" applyBorder="false" applyAlignment="true" applyProtection="false">
      <alignment horizontal="general" vertical="top" textRotation="0" wrapText="false" indent="0" shrinkToFit="false"/>
      <protection locked="true" hidden="false"/>
    </xf>
    <xf numFmtId="164" fontId="7" fillId="2" borderId="0" xfId="0" applyFont="true" applyBorder="false" applyAlignment="true" applyProtection="false">
      <alignment horizontal="general" vertical="bottom" textRotation="0" wrapText="false" indent="0" shrinkToFit="false"/>
      <protection locked="true" hidden="false"/>
    </xf>
    <xf numFmtId="164" fontId="12" fillId="2" borderId="0" xfId="0" applyFont="true" applyBorder="false" applyAlignment="tru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left" vertical="top" textRotation="0" wrapText="false" indent="0" shrinkToFit="false"/>
      <protection locked="true" hidden="false"/>
    </xf>
    <xf numFmtId="164" fontId="10" fillId="0" borderId="0" xfId="0" applyFont="true" applyBorder="false" applyAlignment="true" applyProtection="false">
      <alignment horizontal="general" vertical="top" textRotation="0" wrapText="fals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13" fillId="2" borderId="0" xfId="0" applyFont="true" applyBorder="false" applyAlignment="true" applyProtection="false">
      <alignment horizontal="general" vertical="top" textRotation="0" wrapText="false" indent="0" shrinkToFit="false"/>
      <protection locked="true" hidden="false"/>
    </xf>
    <xf numFmtId="164" fontId="10" fillId="2" borderId="0" xfId="0" applyFont="true" applyBorder="false" applyAlignment="true" applyProtection="false">
      <alignment horizontal="left" vertical="top"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left" vertical="top" textRotation="0" wrapText="false" indent="0" shrinkToFit="false"/>
      <protection locked="true" hidden="false"/>
    </xf>
    <xf numFmtId="164" fontId="7" fillId="2" borderId="0" xfId="0" applyFont="true" applyBorder="false" applyAlignment="true" applyProtection="false">
      <alignment horizontal="left" vertical="bottom" textRotation="0" wrapText="false" indent="0" shrinkToFit="false"/>
      <protection locked="true" hidden="false"/>
    </xf>
    <xf numFmtId="164" fontId="10" fillId="0" borderId="0" xfId="0" applyFont="true" applyBorder="false" applyAlignment="true" applyProtection="false">
      <alignment horizontal="left" vertical="bottom" textRotation="0" wrapText="false" indent="0" shrinkToFit="false"/>
      <protection locked="true" hidden="false"/>
    </xf>
    <xf numFmtId="164" fontId="10" fillId="0" borderId="0" xfId="0" applyFont="true" applyBorder="false" applyAlignment="true" applyProtection="false">
      <alignment horizontal="left" vertical="top" textRotation="0" wrapText="false" indent="0" shrinkToFit="false"/>
      <protection locked="true" hidden="false"/>
    </xf>
    <xf numFmtId="164" fontId="4" fillId="2" borderId="0" xfId="0" applyFont="true" applyBorder="fals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left" vertical="top" textRotation="0" wrapText="true" indent="0" shrinkToFit="false"/>
      <protection locked="true" hidden="false"/>
    </xf>
    <xf numFmtId="164" fontId="11" fillId="0" borderId="0" xfId="0" applyFont="true" applyBorder="false" applyAlignment="true" applyProtection="false">
      <alignment horizontal="left" vertical="top" textRotation="0" wrapText="false" indent="0" shrinkToFit="false"/>
      <protection locked="true" hidden="false"/>
    </xf>
    <xf numFmtId="164" fontId="4" fillId="2" borderId="0" xfId="0" applyFont="true" applyBorder="false" applyAlignment="true" applyProtection="false">
      <alignment horizontal="center" vertical="bottom" textRotation="0" wrapText="false" indent="0" shrinkToFit="false"/>
      <protection locked="true" hidden="false"/>
    </xf>
    <xf numFmtId="164" fontId="10" fillId="2" borderId="0" xfId="0" applyFont="true" applyBorder="true" applyAlignment="true" applyProtection="false">
      <alignment horizontal="left" vertical="bottom" textRotation="0" wrapText="false" indent="0" shrinkToFit="false"/>
      <protection locked="true" hidden="false"/>
    </xf>
    <xf numFmtId="164" fontId="7" fillId="0" borderId="0" xfId="0" applyFont="true" applyBorder="false" applyAlignment="true" applyProtection="false">
      <alignment horizontal="left" vertical="top" textRotation="0" wrapText="false" indent="0" shrinkToFit="false"/>
      <protection locked="true" hidden="false"/>
    </xf>
    <xf numFmtId="164" fontId="4" fillId="0" borderId="0" xfId="0" applyFont="true" applyBorder="false" applyAlignment="true" applyProtection="false">
      <alignment horizontal="left" vertical="bottom" textRotation="0" wrapText="true" indent="0" shrinkToFit="false"/>
      <protection locked="true" hidden="false"/>
    </xf>
    <xf numFmtId="164" fontId="8" fillId="0" borderId="0" xfId="0" applyFont="true" applyBorder="false" applyAlignment="true" applyProtection="false">
      <alignment horizontal="general" vertical="bottom" textRotation="0" wrapText="true" indent="0" shrinkToFit="false"/>
      <protection locked="true" hidden="false"/>
    </xf>
    <xf numFmtId="164" fontId="4" fillId="3" borderId="0" xfId="0" applyFont="true" applyBorder="false" applyAlignment="true" applyProtection="false">
      <alignment horizontal="general" vertical="bottom" textRotation="0" wrapText="false" indent="0" shrinkToFit="false"/>
      <protection locked="true" hidden="false"/>
    </xf>
    <xf numFmtId="166" fontId="5" fillId="0" borderId="0" xfId="0" applyFont="true" applyBorder="false" applyAlignment="true" applyProtection="false">
      <alignment horizontal="center" vertical="bottom" textRotation="0" wrapText="false" indent="0" shrinkToFit="false"/>
      <protection locked="true" hidden="false"/>
    </xf>
    <xf numFmtId="164" fontId="6" fillId="3" borderId="0" xfId="0" applyFont="true" applyBorder="false" applyAlignment="tru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right" vertical="bottom" textRotation="0" wrapText="false" indent="0" shrinkToFit="false"/>
      <protection locked="true" hidden="false"/>
    </xf>
    <xf numFmtId="164" fontId="4" fillId="0" borderId="0" xfId="0" applyFont="true" applyBorder="false" applyAlignment="true" applyProtection="false">
      <alignment horizontal="right" vertical="bottom" textRotation="0" wrapText="false" indent="0" shrinkToFit="false"/>
      <protection locked="true" hidden="false"/>
    </xf>
    <xf numFmtId="164" fontId="10" fillId="2"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top" textRotation="0" wrapText="true" indent="0" shrinkToFit="false"/>
      <protection locked="true" hidden="false"/>
    </xf>
    <xf numFmtId="164" fontId="10" fillId="2" borderId="0" xfId="0" applyFont="true" applyBorder="true" applyAlignment="tru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top"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4" fillId="5" borderId="0" xfId="0" applyFont="true" applyBorder="false" applyAlignment="true" applyProtection="false">
      <alignment horizontal="left"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64" fontId="10" fillId="2" borderId="0" xfId="0" applyFont="true" applyBorder="false" applyAlignment="true" applyProtection="false">
      <alignment horizontal="left" vertical="bottom" textRotation="0" wrapText="fals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64" fontId="15" fillId="0" borderId="0" xfId="0" applyFont="true" applyBorder="false" applyAlignment="true" applyProtection="false">
      <alignment horizontal="left" vertical="center" textRotation="0" wrapText="false" indent="0" shrinkToFit="false"/>
      <protection locked="true" hidden="false"/>
    </xf>
    <xf numFmtId="164" fontId="4" fillId="6"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8" fillId="2" borderId="0" xfId="0" applyFont="true" applyBorder="false" applyAlignment="true" applyProtection="false">
      <alignment horizontal="left" vertical="top"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14">
    <dxf>
      <fill>
        <patternFill>
          <bgColor rgb="FFF7F3FF"/>
        </patternFill>
      </fill>
    </dxf>
    <dxf>
      <fill>
        <patternFill>
          <bgColor rgb="FFF5FFF3"/>
        </patternFill>
      </fill>
    </dxf>
    <dxf>
      <fill>
        <patternFill>
          <bgColor rgb="FFF5FFF3"/>
        </patternFill>
      </fill>
    </dxf>
    <dxf>
      <fill>
        <patternFill>
          <bgColor rgb="FFF7F3FF"/>
        </patternFill>
      </fill>
    </dxf>
    <dxf>
      <fill>
        <patternFill>
          <bgColor rgb="FFF7F3FF"/>
        </patternFill>
      </fill>
    </dxf>
    <dxf>
      <fill>
        <patternFill>
          <bgColor rgb="FFF5FFF3"/>
        </patternFill>
      </fill>
    </dxf>
    <dxf>
      <fill>
        <patternFill>
          <bgColor rgb="FFF5FFF3"/>
        </patternFill>
      </fill>
    </dxf>
    <dxf>
      <fill>
        <patternFill>
          <bgColor rgb="FFF7F3FF"/>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
      <fill>
        <patternFill>
          <bgColor rgb="FFF7F3FF"/>
        </patternFill>
      </fill>
    </dxf>
    <dxf>
      <fill>
        <patternFill>
          <bgColor rgb="FFF5FFF3"/>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7823E"/>
      <rgbColor rgb="FF800080"/>
      <rgbColor rgb="FF008080"/>
      <rgbColor rgb="FFC0C0C0"/>
      <rgbColor rgb="FF808080"/>
      <rgbColor rgb="FF9999FF"/>
      <rgbColor rgb="FF993366"/>
      <rgbColor rgb="FFF5FFF3"/>
      <rgbColor rgb="FFEEEEEE"/>
      <rgbColor rgb="FF660066"/>
      <rgbColor rgb="FFFF8080"/>
      <rgbColor rgb="FF1155CC"/>
      <rgbColor rgb="FFCCCCFF"/>
      <rgbColor rgb="FF000080"/>
      <rgbColor rgb="FFFF00FF"/>
      <rgbColor rgb="FFFFFF00"/>
      <rgbColor rgb="FF00FFFF"/>
      <rgbColor rgb="FF800080"/>
      <rgbColor rgb="FF800000"/>
      <rgbColor rgb="FF008080"/>
      <rgbColor rgb="FF0000FF"/>
      <rgbColor rgb="FF00CCFF"/>
      <rgbColor rgb="FFF7F3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waic.jp/qa_category/process/"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6.v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hyperlink" Target="https://waic.jp/qa_category/test/"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7.v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hyperlink" Target="https://waic.jp/qa_category/scop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8.vml"/>
</Relationships>
</file>

<file path=xl/worksheets/_rels/sheet13.xml.rels><?xml version="1.0" encoding="UTF-8"?>
<Relationships xmlns="http://schemas.openxmlformats.org/package/2006/relationships"><Relationship Id="rId1" Type="http://schemas.openxmlformats.org/officeDocument/2006/relationships/comments" Target="../comments13.xml"/><Relationship Id="rId2" Type="http://schemas.openxmlformats.org/officeDocument/2006/relationships/hyperlink" Target="https://waic.jp/qa_category/pdf/" TargetMode="External"/><Relationship Id="rId3" Type="http://schemas.openxmlformats.org/officeDocument/2006/relationships/vmlDrawing" Target="../drawings/vmlDrawing9.v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hyperlink" Target="https://waic.jp/qa_category/etc/"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10.v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waic.jp/seminar/"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1.vml"/>
</Relationships>
</file>

<file path=xl/worksheets/_rels/sheet16.xml.rels><?xml version="1.0" encoding="UTF-8"?>
<Relationships xmlns="http://schemas.openxmlformats.org/package/2006/relationships"><Relationship Id="rId1" Type="http://schemas.openxmlformats.org/officeDocument/2006/relationships/comments" Target="../comments16.xml"/><Relationship Id="rId2" Type="http://schemas.openxmlformats.org/officeDocument/2006/relationships/hyperlink" Target="https://waic.jp/resourc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2.vml"/>
</Relationships>
</file>

<file path=xl/worksheets/_rels/sheet17.xml.rels><?xml version="1.0" encoding="UTF-8"?>
<Relationships xmlns="http://schemas.openxmlformats.org/package/2006/relationships"><Relationship Id="rId1" Type="http://schemas.openxmlformats.org/officeDocument/2006/relationships/comments" Target="../comments17.xml"/><Relationship Id="rId2" Type="http://schemas.openxmlformats.org/officeDocument/2006/relationships/hyperlink" Target="https://waic.jp/news/"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13.vml"/>
</Relationships>
</file>

<file path=xl/worksheets/_rels/sheet18.xml.rels><?xml version="1.0" encoding="UTF-8"?>
<Relationships xmlns="http://schemas.openxmlformats.org/package/2006/relationships"><Relationship Id="rId1" Type="http://schemas.openxmlformats.org/officeDocument/2006/relationships/comments" Target="../comments18.xml"/><Relationship Id="rId2" Type="http://schemas.openxmlformats.org/officeDocument/2006/relationships/hyperlink" Target="https://waic.jp/committe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4.vml"/>
</Relationships>
</file>

<file path=xl/worksheets/_rels/sheet19.xml.rels><?xml version="1.0" encoding="UTF-8"?>
<Relationships xmlns="http://schemas.openxmlformats.org/package/2006/relationships"><Relationship Id="rId1" Type="http://schemas.openxmlformats.org/officeDocument/2006/relationships/comments" Target="../comments19.xml"/><Relationship Id="rId2" Type="http://schemas.openxmlformats.org/officeDocument/2006/relationships/hyperlink" Target="https://waic.jp/contact/" TargetMode="External"/><Relationship Id="rId3" Type="http://schemas.openxmlformats.org/officeDocument/2006/relationships/vmlDrawing" Target="../drawings/vmlDrawing15.vml"/>
</Relationships>
</file>

<file path=xl/worksheets/_rels/sheet20.xml.rels><?xml version="1.0" encoding="UTF-8"?>
<Relationships xmlns="http://schemas.openxmlformats.org/package/2006/relationships"><Relationship Id="rId1" Type="http://schemas.openxmlformats.org/officeDocument/2006/relationships/comments" Target="../comments20.xml"/><Relationship Id="rId2" Type="http://schemas.openxmlformats.org/officeDocument/2006/relationships/hyperlink" Target="https://waic.jp/seminar/ceatec2015/report/" TargetMode="External"/><Relationship Id="rId3" Type="http://schemas.openxmlformats.org/officeDocument/2006/relationships/hyperlink" Target="https://waic.jp/docs/WCAG-TECHS/G18.html" TargetMode="External"/><Relationship Id="rId4" Type="http://schemas.openxmlformats.org/officeDocument/2006/relationships/hyperlink" Target="https://waic.jp/docs/WCAG-TECHS/G202.html" TargetMode="External"/><Relationship Id="rId5" Type="http://schemas.openxmlformats.org/officeDocument/2006/relationships/hyperlink" Target="https://waic.jp/docs/WCAG-TECHS/G21.html" TargetMode="External"/><Relationship Id="rId6" Type="http://schemas.openxmlformats.org/officeDocument/2006/relationships/hyperlink" Target="https://waic.jp/docs/WCAG-TECHS/G165.html" TargetMode="External"/><Relationship Id="rId7" Type="http://schemas.openxmlformats.org/officeDocument/2006/relationships/hyperlink" Target="https://waic.jp/docs/WCAG-TECHS/G107.html" TargetMode="External"/><Relationship Id="rId8" Type="http://schemas.openxmlformats.org/officeDocument/2006/relationships/hyperlink" Target="https://waic.jp/docs/WCAG-TECHS/ARIA6.html" TargetMode="External"/><Relationship Id="rId9" Type="http://schemas.openxmlformats.org/officeDocument/2006/relationships/hyperlink" Target="https://waic.jp/docs/WCAG-TECHS/ARIA6.html" TargetMode="External"/><Relationship Id="rId10" Type="http://schemas.openxmlformats.org/officeDocument/2006/relationships/hyperlink" Target="https://waic.jp/docs/WCAG-TECHS/ARIA10.html" TargetMode="External"/><Relationship Id="rId11" Type="http://schemas.openxmlformats.org/officeDocument/2006/relationships/hyperlink" Target="https://waic.jp/docs/WCAG-TECHS/ARIA10.html" TargetMode="External"/><Relationship Id="rId12" Type="http://schemas.openxmlformats.org/officeDocument/2006/relationships/hyperlink" Target="https://waic.jp/docs/WCAG-TECHS/G196.html" TargetMode="External"/><Relationship Id="rId13" Type="http://schemas.openxmlformats.org/officeDocument/2006/relationships/hyperlink" Target="https://waic.jp/docs/WCAG-TECHS/G196.html" TargetMode="External"/><Relationship Id="rId14" Type="http://schemas.openxmlformats.org/officeDocument/2006/relationships/hyperlink" Target="https://waic.jp/docs/WCAG-TECHS/H2.html" TargetMode="External"/><Relationship Id="rId15" Type="http://schemas.openxmlformats.org/officeDocument/2006/relationships/hyperlink" Target="https://waic.jp/docs/WCAG-TECHS/H2.html" TargetMode="External"/><Relationship Id="rId16" Type="http://schemas.openxmlformats.org/officeDocument/2006/relationships/hyperlink" Target="https://waic.jp/docs/WCAG-TECHS/H35.html" TargetMode="External"/><Relationship Id="rId17" Type="http://schemas.openxmlformats.org/officeDocument/2006/relationships/hyperlink" Target="https://waic.jp/docs/WCAG-TECHS/H35.html" TargetMode="External"/><Relationship Id="rId18" Type="http://schemas.openxmlformats.org/officeDocument/2006/relationships/hyperlink" Target="https://waic.jp/docs/WCAG-TECHS/H37.html" TargetMode="External"/><Relationship Id="rId19" Type="http://schemas.openxmlformats.org/officeDocument/2006/relationships/hyperlink" Target="https://waic.jp/docs/WCAG-TECHS/H37.html" TargetMode="External"/><Relationship Id="rId20" Type="http://schemas.openxmlformats.org/officeDocument/2006/relationships/hyperlink" Target="https://waic.jp/docs/WCAG-TECHS/H53.html" TargetMode="External"/><Relationship Id="rId21" Type="http://schemas.openxmlformats.org/officeDocument/2006/relationships/hyperlink" Target="https://waic.jp/docs/WCAG-TECHS/H53.html" TargetMode="External"/><Relationship Id="rId22" Type="http://schemas.openxmlformats.org/officeDocument/2006/relationships/hyperlink" Target="https://waic.jp/docs/WCAG-TECHS/H86.html" TargetMode="External"/><Relationship Id="rId23" Type="http://schemas.openxmlformats.org/officeDocument/2006/relationships/hyperlink" Target="https://waic.jp/docs/WCAG-TECHS/H86.html" TargetMode="External"/><Relationship Id="rId24" Type="http://schemas.openxmlformats.org/officeDocument/2006/relationships/hyperlink" Target="https://waic.jp/docs/WCAG-TECHS/ARIA6.html" TargetMode="External"/><Relationship Id="rId25" Type="http://schemas.openxmlformats.org/officeDocument/2006/relationships/hyperlink" Target="https://waic.jp/docs/WCAG-TECHS/ARIA6.html" TargetMode="External"/><Relationship Id="rId26" Type="http://schemas.openxmlformats.org/officeDocument/2006/relationships/hyperlink" Target="https://waic.jp/docs/WCAG-TECHS/ARIA10.html" TargetMode="External"/><Relationship Id="rId27" Type="http://schemas.openxmlformats.org/officeDocument/2006/relationships/hyperlink" Target="https://waic.jp/docs/WCAG-TECHS/ARIA10.html" TargetMode="External"/><Relationship Id="rId28" Type="http://schemas.openxmlformats.org/officeDocument/2006/relationships/hyperlink" Target="https://waic.jp/docs/WCAG-TECHS/G196.html" TargetMode="External"/><Relationship Id="rId29" Type="http://schemas.openxmlformats.org/officeDocument/2006/relationships/hyperlink" Target="https://waic.jp/docs/WCAG-TECHS/G196.html" TargetMode="External"/><Relationship Id="rId30" Type="http://schemas.openxmlformats.org/officeDocument/2006/relationships/hyperlink" Target="https://waic.jp/docs/WCAG-TECHS/H2.html" TargetMode="External"/><Relationship Id="rId31" Type="http://schemas.openxmlformats.org/officeDocument/2006/relationships/hyperlink" Target="https://waic.jp/docs/WCAG-TECHS/H2.html" TargetMode="External"/><Relationship Id="rId32" Type="http://schemas.openxmlformats.org/officeDocument/2006/relationships/hyperlink" Target="https://waic.jp/docs/WCAG-TECHS/H35.html" TargetMode="External"/><Relationship Id="rId33" Type="http://schemas.openxmlformats.org/officeDocument/2006/relationships/hyperlink" Target="https://waic.jp/docs/WCAG-TECHS/H35.html" TargetMode="External"/><Relationship Id="rId34" Type="http://schemas.openxmlformats.org/officeDocument/2006/relationships/hyperlink" Target="https://waic.jp/docs/WCAG-TECHS/H37.html" TargetMode="External"/><Relationship Id="rId35" Type="http://schemas.openxmlformats.org/officeDocument/2006/relationships/hyperlink" Target="https://waic.jp/docs/WCAG-TECHS/H37.html" TargetMode="External"/><Relationship Id="rId36" Type="http://schemas.openxmlformats.org/officeDocument/2006/relationships/hyperlink" Target="https://waic.jp/docs/WCAG-TECHS/H53.html" TargetMode="External"/><Relationship Id="rId37" Type="http://schemas.openxmlformats.org/officeDocument/2006/relationships/hyperlink" Target="https://waic.jp/docs/WCAG-TECHS/H53.html" TargetMode="External"/><Relationship Id="rId38" Type="http://schemas.openxmlformats.org/officeDocument/2006/relationships/hyperlink" Target="https://waic.jp/docs/WCAG-TECHS/H86.html" TargetMode="External"/><Relationship Id="rId39" Type="http://schemas.openxmlformats.org/officeDocument/2006/relationships/hyperlink" Target="https://waic.jp/docs/WCAG-TECHS/H86.html" TargetMode="External"/><Relationship Id="rId40" Type="http://schemas.openxmlformats.org/officeDocument/2006/relationships/hyperlink" Target="https://waic.jp/docs/WCAG-TECHS/ARIA15.html" TargetMode="External"/><Relationship Id="rId41" Type="http://schemas.openxmlformats.org/officeDocument/2006/relationships/hyperlink" Target="https://waic.jp/docs/WCAG-TECHS/ARIA15.html" TargetMode="External"/><Relationship Id="rId42" Type="http://schemas.openxmlformats.org/officeDocument/2006/relationships/hyperlink" Target="https://waic.jp/docs/WCAG-TECHS/G73.html" TargetMode="External"/><Relationship Id="rId43" Type="http://schemas.openxmlformats.org/officeDocument/2006/relationships/hyperlink" Target="https://waic.jp/docs/WCAG-TECHS/G73.html" TargetMode="External"/><Relationship Id="rId44" Type="http://schemas.openxmlformats.org/officeDocument/2006/relationships/hyperlink" Target="https://waic.jp/docs/WCAG-TECHS/G74.html" TargetMode="External"/><Relationship Id="rId45" Type="http://schemas.openxmlformats.org/officeDocument/2006/relationships/hyperlink" Target="https://waic.jp/docs/WCAG-TECHS/G74.html" TargetMode="External"/><Relationship Id="rId46" Type="http://schemas.openxmlformats.org/officeDocument/2006/relationships/hyperlink" Target="https://waic.jp/docs/WCAG-TECHS/G92.html" TargetMode="External"/><Relationship Id="rId47" Type="http://schemas.openxmlformats.org/officeDocument/2006/relationships/hyperlink" Target="https://waic.jp/docs/WCAG-TECHS/G92.html" TargetMode="External"/><Relationship Id="rId48" Type="http://schemas.openxmlformats.org/officeDocument/2006/relationships/hyperlink" Target="https://waic.jp/docs/WCAG-TECHS/H45.html" TargetMode="External"/><Relationship Id="rId49" Type="http://schemas.openxmlformats.org/officeDocument/2006/relationships/hyperlink" Target="https://waic.jp/docs/WCAG-TECHS/H45.html" TargetMode="External"/><Relationship Id="rId50" Type="http://schemas.openxmlformats.org/officeDocument/2006/relationships/hyperlink" Target="https://waic.jp/docs/WCAG-TECHS/H53.html" TargetMode="External"/><Relationship Id="rId51" Type="http://schemas.openxmlformats.org/officeDocument/2006/relationships/hyperlink" Target="https://waic.jp/docs/WCAG-TECHS/H53.html" TargetMode="External"/><Relationship Id="rId52" Type="http://schemas.openxmlformats.org/officeDocument/2006/relationships/hyperlink" Target="https://waic.jp/docs/WCAG-TECHS/ARIA6.html" TargetMode="External"/><Relationship Id="rId53" Type="http://schemas.openxmlformats.org/officeDocument/2006/relationships/hyperlink" Target="https://waic.jp/docs/WCAG-TECHS/ARIA6.html" TargetMode="External"/><Relationship Id="rId54" Type="http://schemas.openxmlformats.org/officeDocument/2006/relationships/hyperlink" Target="https://waic.jp/docs/WCAG-TECHS/ARIA9.html" TargetMode="External"/><Relationship Id="rId55" Type="http://schemas.openxmlformats.org/officeDocument/2006/relationships/hyperlink" Target="https://waic.jp/docs/WCAG-TECHS/ARIA9.html" TargetMode="External"/><Relationship Id="rId56" Type="http://schemas.openxmlformats.org/officeDocument/2006/relationships/hyperlink" Target="https://waic.jp/docs/WCAG-TECHS/H24.html" TargetMode="External"/><Relationship Id="rId57" Type="http://schemas.openxmlformats.org/officeDocument/2006/relationships/hyperlink" Target="https://waic.jp/docs/WCAG-TECHS/H24.html" TargetMode="External"/><Relationship Id="rId58" Type="http://schemas.openxmlformats.org/officeDocument/2006/relationships/hyperlink" Target="https://waic.jp/docs/WCAG-TECHS/H30.html" TargetMode="External"/><Relationship Id="rId59" Type="http://schemas.openxmlformats.org/officeDocument/2006/relationships/hyperlink" Target="https://waic.jp/docs/WCAG-TECHS/H30.html" TargetMode="External"/><Relationship Id="rId60" Type="http://schemas.openxmlformats.org/officeDocument/2006/relationships/hyperlink" Target="https://waic.jp/docs/WCAG-TECHS/H36.html" TargetMode="External"/><Relationship Id="rId61" Type="http://schemas.openxmlformats.org/officeDocument/2006/relationships/hyperlink" Target="https://waic.jp/docs/WCAG-TECHS/H36.html" TargetMode="External"/><Relationship Id="rId62" Type="http://schemas.openxmlformats.org/officeDocument/2006/relationships/hyperlink" Target="https://waic.jp/docs/WCAG-TECHS/H44.html" TargetMode="External"/><Relationship Id="rId63" Type="http://schemas.openxmlformats.org/officeDocument/2006/relationships/hyperlink" Target="https://waic.jp/docs/WCAG-TECHS/H44.html" TargetMode="External"/><Relationship Id="rId64" Type="http://schemas.openxmlformats.org/officeDocument/2006/relationships/hyperlink" Target="https://waic.jp/docs/WCAG-TECHS/H65.html" TargetMode="External"/><Relationship Id="rId65" Type="http://schemas.openxmlformats.org/officeDocument/2006/relationships/hyperlink" Target="https://waic.jp/docs/WCAG-TECHS/H65.html" TargetMode="External"/><Relationship Id="rId66" Type="http://schemas.openxmlformats.org/officeDocument/2006/relationships/hyperlink" Target="https://waic.jp/docs/WCAG-TECHS/ARIA6.html" TargetMode="External"/><Relationship Id="rId67" Type="http://schemas.openxmlformats.org/officeDocument/2006/relationships/hyperlink" Target="https://waic.jp/docs/WCAG-TECHS/ARIA6.html" TargetMode="External"/><Relationship Id="rId68" Type="http://schemas.openxmlformats.org/officeDocument/2006/relationships/hyperlink" Target="https://waic.jp/docs/WCAG-TECHS/ARIA10.html" TargetMode="External"/><Relationship Id="rId69" Type="http://schemas.openxmlformats.org/officeDocument/2006/relationships/hyperlink" Target="https://waic.jp/docs/WCAG-TECHS/ARIA10.html" TargetMode="External"/><Relationship Id="rId70" Type="http://schemas.openxmlformats.org/officeDocument/2006/relationships/hyperlink" Target="https://waic.jp/docs/WCAG-TECHS/G196.html" TargetMode="External"/><Relationship Id="rId71" Type="http://schemas.openxmlformats.org/officeDocument/2006/relationships/hyperlink" Target="https://waic.jp/docs/WCAG-TECHS/G196.html" TargetMode="External"/><Relationship Id="rId72" Type="http://schemas.openxmlformats.org/officeDocument/2006/relationships/hyperlink" Target="https://waic.jp/docs/WCAG-TECHS/H2.html" TargetMode="External"/><Relationship Id="rId73" Type="http://schemas.openxmlformats.org/officeDocument/2006/relationships/hyperlink" Target="https://waic.jp/docs/WCAG-TECHS/H2.html" TargetMode="External"/><Relationship Id="rId74" Type="http://schemas.openxmlformats.org/officeDocument/2006/relationships/hyperlink" Target="https://waic.jp/docs/WCAG-TECHS/H35.html" TargetMode="External"/><Relationship Id="rId75" Type="http://schemas.openxmlformats.org/officeDocument/2006/relationships/hyperlink" Target="https://waic.jp/docs/WCAG-TECHS/H35.html" TargetMode="External"/><Relationship Id="rId76" Type="http://schemas.openxmlformats.org/officeDocument/2006/relationships/hyperlink" Target="https://waic.jp/docs/WCAG-TECHS/H37.html" TargetMode="External"/><Relationship Id="rId77" Type="http://schemas.openxmlformats.org/officeDocument/2006/relationships/hyperlink" Target="https://waic.jp/docs/WCAG-TECHS/H37.html" TargetMode="External"/><Relationship Id="rId78" Type="http://schemas.openxmlformats.org/officeDocument/2006/relationships/hyperlink" Target="https://waic.jp/docs/WCAG-TECHS/H53.html" TargetMode="External"/><Relationship Id="rId79" Type="http://schemas.openxmlformats.org/officeDocument/2006/relationships/hyperlink" Target="https://waic.jp/docs/WCAG-TECHS/H53.html" TargetMode="External"/><Relationship Id="rId80" Type="http://schemas.openxmlformats.org/officeDocument/2006/relationships/hyperlink" Target="https://waic.jp/docs/WCAG-TECHS/H86.html" TargetMode="External"/><Relationship Id="rId81" Type="http://schemas.openxmlformats.org/officeDocument/2006/relationships/hyperlink" Target="https://waic.jp/docs/WCAG-TECHS/H86.html" TargetMode="External"/><Relationship Id="rId82" Type="http://schemas.openxmlformats.org/officeDocument/2006/relationships/hyperlink" Target="https://waic.jp/docs/WCAG-TECHS/ARIA6.html" TargetMode="External"/><Relationship Id="rId83" Type="http://schemas.openxmlformats.org/officeDocument/2006/relationships/hyperlink" Target="https://waic.jp/docs/WCAG-TECHS/ARIA6.html" TargetMode="External"/><Relationship Id="rId84" Type="http://schemas.openxmlformats.org/officeDocument/2006/relationships/hyperlink" Target="https://waic.jp/docs/WCAG-TECHS/ARIA10.html" TargetMode="External"/><Relationship Id="rId85" Type="http://schemas.openxmlformats.org/officeDocument/2006/relationships/hyperlink" Target="https://waic.jp/docs/WCAG-TECHS/ARIA10.html" TargetMode="External"/><Relationship Id="rId86" Type="http://schemas.openxmlformats.org/officeDocument/2006/relationships/hyperlink" Target="https://waic.jp/docs/WCAG-TECHS/G196.html" TargetMode="External"/><Relationship Id="rId87" Type="http://schemas.openxmlformats.org/officeDocument/2006/relationships/hyperlink" Target="https://waic.jp/docs/WCAG-TECHS/G196.html" TargetMode="External"/><Relationship Id="rId88" Type="http://schemas.openxmlformats.org/officeDocument/2006/relationships/hyperlink" Target="https://waic.jp/docs/WCAG-TECHS/H2.html" TargetMode="External"/><Relationship Id="rId89" Type="http://schemas.openxmlformats.org/officeDocument/2006/relationships/hyperlink" Target="https://waic.jp/docs/WCAG-TECHS/H2.html" TargetMode="External"/><Relationship Id="rId90" Type="http://schemas.openxmlformats.org/officeDocument/2006/relationships/hyperlink" Target="https://waic.jp/docs/WCAG-TECHS/H35.html" TargetMode="External"/><Relationship Id="rId91" Type="http://schemas.openxmlformats.org/officeDocument/2006/relationships/hyperlink" Target="https://waic.jp/docs/WCAG-TECHS/H35.html" TargetMode="External"/><Relationship Id="rId92" Type="http://schemas.openxmlformats.org/officeDocument/2006/relationships/hyperlink" Target="https://waic.jp/docs/WCAG-TECHS/H37.html" TargetMode="External"/><Relationship Id="rId93" Type="http://schemas.openxmlformats.org/officeDocument/2006/relationships/hyperlink" Target="https://waic.jp/docs/WCAG-TECHS/H37.html" TargetMode="External"/><Relationship Id="rId94" Type="http://schemas.openxmlformats.org/officeDocument/2006/relationships/hyperlink" Target="https://waic.jp/docs/WCAG-TECHS/H53.html" TargetMode="External"/><Relationship Id="rId95" Type="http://schemas.openxmlformats.org/officeDocument/2006/relationships/hyperlink" Target="https://waic.jp/docs/WCAG-TECHS/H53.html" TargetMode="External"/><Relationship Id="rId96" Type="http://schemas.openxmlformats.org/officeDocument/2006/relationships/hyperlink" Target="https://waic.jp/docs/WCAG-TECHS/H86.html" TargetMode="External"/><Relationship Id="rId97" Type="http://schemas.openxmlformats.org/officeDocument/2006/relationships/hyperlink" Target="https://waic.jp/docs/WCAG-TECHS/H86.html" TargetMode="External"/><Relationship Id="rId98" Type="http://schemas.openxmlformats.org/officeDocument/2006/relationships/hyperlink" Target="https://waic.jp/docs/WCAG-TECHS/ARIA6.html" TargetMode="External"/><Relationship Id="rId99" Type="http://schemas.openxmlformats.org/officeDocument/2006/relationships/hyperlink" Target="https://waic.jp/docs/WCAG-TECHS/ARIA6.html" TargetMode="External"/><Relationship Id="rId100" Type="http://schemas.openxmlformats.org/officeDocument/2006/relationships/hyperlink" Target="https://waic.jp/docs/WCAG-TECHS/ARIA10.html" TargetMode="External"/><Relationship Id="rId101" Type="http://schemas.openxmlformats.org/officeDocument/2006/relationships/hyperlink" Target="https://waic.jp/docs/WCAG-TECHS/ARIA10.html" TargetMode="External"/><Relationship Id="rId102" Type="http://schemas.openxmlformats.org/officeDocument/2006/relationships/hyperlink" Target="https://waic.jp/docs/WCAG-TECHS/G196.html" TargetMode="External"/><Relationship Id="rId103" Type="http://schemas.openxmlformats.org/officeDocument/2006/relationships/hyperlink" Target="https://waic.jp/docs/WCAG-TECHS/G196.html" TargetMode="External"/><Relationship Id="rId104" Type="http://schemas.openxmlformats.org/officeDocument/2006/relationships/hyperlink" Target="https://waic.jp/docs/WCAG-TECHS/H2.html" TargetMode="External"/><Relationship Id="rId105" Type="http://schemas.openxmlformats.org/officeDocument/2006/relationships/hyperlink" Target="https://waic.jp/docs/WCAG-TECHS/H2.html" TargetMode="External"/><Relationship Id="rId106" Type="http://schemas.openxmlformats.org/officeDocument/2006/relationships/hyperlink" Target="https://waic.jp/docs/WCAG-TECHS/H35.html" TargetMode="External"/><Relationship Id="rId107" Type="http://schemas.openxmlformats.org/officeDocument/2006/relationships/hyperlink" Target="https://waic.jp/docs/WCAG-TECHS/H35.html" TargetMode="External"/><Relationship Id="rId108" Type="http://schemas.openxmlformats.org/officeDocument/2006/relationships/hyperlink" Target="https://waic.jp/docs/WCAG-TECHS/H37.html" TargetMode="External"/><Relationship Id="rId109" Type="http://schemas.openxmlformats.org/officeDocument/2006/relationships/hyperlink" Target="https://waic.jp/docs/WCAG-TECHS/H37.html" TargetMode="External"/><Relationship Id="rId110" Type="http://schemas.openxmlformats.org/officeDocument/2006/relationships/hyperlink" Target="https://waic.jp/docs/WCAG-TECHS/H53.html" TargetMode="External"/><Relationship Id="rId111" Type="http://schemas.openxmlformats.org/officeDocument/2006/relationships/hyperlink" Target="https://waic.jp/docs/WCAG-TECHS/H53.html" TargetMode="External"/><Relationship Id="rId112" Type="http://schemas.openxmlformats.org/officeDocument/2006/relationships/hyperlink" Target="https://waic.jp/docs/WCAG-TECHS/H86.html" TargetMode="External"/><Relationship Id="rId113" Type="http://schemas.openxmlformats.org/officeDocument/2006/relationships/hyperlink" Target="https://waic.jp/docs/WCAG-TECHS/H86.html" TargetMode="External"/><Relationship Id="rId114" Type="http://schemas.openxmlformats.org/officeDocument/2006/relationships/hyperlink" Target="https://waic.jp/docs/WCAG-TECHS/G143.html" TargetMode="External"/><Relationship Id="rId115" Type="http://schemas.openxmlformats.org/officeDocument/2006/relationships/hyperlink" Target="https://waic.jp/docs/WCAG-TECHS/G143.html" TargetMode="External"/><Relationship Id="rId116" Type="http://schemas.openxmlformats.org/officeDocument/2006/relationships/hyperlink" Target="https://waic.jp/docs/WCAG-TECHS/C9.html" TargetMode="External"/><Relationship Id="rId117" Type="http://schemas.openxmlformats.org/officeDocument/2006/relationships/hyperlink" Target="https://waic.jp/docs/WCAG-TECHS/C9.html" TargetMode="External"/><Relationship Id="rId118" Type="http://schemas.openxmlformats.org/officeDocument/2006/relationships/hyperlink" Target="https://waic.jp/docs/WCAG-TECHS/H67.html" TargetMode="External"/><Relationship Id="rId119" Type="http://schemas.openxmlformats.org/officeDocument/2006/relationships/hyperlink" Target="https://waic.jp/docs/WCAG-TECHS/H67.html" TargetMode="External"/><Relationship Id="rId120" Type="http://schemas.openxmlformats.org/officeDocument/2006/relationships/hyperlink" Target="https://waic.jp/docs/WCAG-TECHS/G158.html" TargetMode="External"/><Relationship Id="rId121" Type="http://schemas.openxmlformats.org/officeDocument/2006/relationships/hyperlink" Target="https://waic.jp/docs/WCAG-TECHS/G158.html" TargetMode="External"/><Relationship Id="rId122" Type="http://schemas.openxmlformats.org/officeDocument/2006/relationships/hyperlink" Target="https://waic.jp/docs/WCAG-TECHS/G159.html" TargetMode="External"/><Relationship Id="rId123" Type="http://schemas.openxmlformats.org/officeDocument/2006/relationships/hyperlink" Target="https://waic.jp/docs/WCAG-TECHS/G159.html" TargetMode="External"/><Relationship Id="rId124" Type="http://schemas.openxmlformats.org/officeDocument/2006/relationships/hyperlink" Target="https://waic.jp/docs/WCAG-TECHS/G166.html" TargetMode="External"/><Relationship Id="rId125" Type="http://schemas.openxmlformats.org/officeDocument/2006/relationships/hyperlink" Target="https://waic.jp/docs/WCAG-TECHS/G166.html" TargetMode="External"/><Relationship Id="rId126" Type="http://schemas.openxmlformats.org/officeDocument/2006/relationships/hyperlink" Target="https://waic.jp/docs/WCAG-TECHS/G93.html" TargetMode="External"/><Relationship Id="rId127" Type="http://schemas.openxmlformats.org/officeDocument/2006/relationships/hyperlink" Target="https://waic.jp/docs/WCAG-TECHS/G93.html" TargetMode="External"/><Relationship Id="rId128" Type="http://schemas.openxmlformats.org/officeDocument/2006/relationships/hyperlink" Target="https://waic.jp/docs/WCAG-TECHS/G87.html" TargetMode="External"/><Relationship Id="rId129" Type="http://schemas.openxmlformats.org/officeDocument/2006/relationships/hyperlink" Target="https://waic.jp/docs/WCAG-TECHS/G87.html" TargetMode="External"/><Relationship Id="rId130" Type="http://schemas.openxmlformats.org/officeDocument/2006/relationships/hyperlink" Target="https://waic.jp/docs/WCAG-TECHS/H95.html" TargetMode="External"/><Relationship Id="rId131" Type="http://schemas.openxmlformats.org/officeDocument/2006/relationships/hyperlink" Target="https://waic.jp/docs/WCAG-TECHS/H95.html" TargetMode="External"/><Relationship Id="rId132" Type="http://schemas.openxmlformats.org/officeDocument/2006/relationships/hyperlink" Target="https://waic.jp/docs/WCAG-TECHS/G69.html" TargetMode="External"/><Relationship Id="rId133" Type="http://schemas.openxmlformats.org/officeDocument/2006/relationships/hyperlink" Target="https://waic.jp/docs/WCAG-TECHS/G69.html" TargetMode="External"/><Relationship Id="rId134" Type="http://schemas.openxmlformats.org/officeDocument/2006/relationships/hyperlink" Target="https://waic.jp/docs/WCAG-TECHS/G58.html" TargetMode="External"/><Relationship Id="rId135" Type="http://schemas.openxmlformats.org/officeDocument/2006/relationships/hyperlink" Target="https://waic.jp/docs/WCAG-TECHS/G58.html" TargetMode="External"/><Relationship Id="rId136" Type="http://schemas.openxmlformats.org/officeDocument/2006/relationships/hyperlink" Target="https://waic.jp/docs/WCAG-TECHS/H53.html" TargetMode="External"/><Relationship Id="rId137" Type="http://schemas.openxmlformats.org/officeDocument/2006/relationships/hyperlink" Target="https://waic.jp/docs/WCAG-TECHS/H53.html" TargetMode="External"/><Relationship Id="rId138" Type="http://schemas.openxmlformats.org/officeDocument/2006/relationships/hyperlink" Target="https://waic.jp/docs/WCAG-TECHS/G78.html" TargetMode="External"/><Relationship Id="rId139" Type="http://schemas.openxmlformats.org/officeDocument/2006/relationships/hyperlink" Target="https://waic.jp/docs/WCAG-TECHS/G78.html" TargetMode="External"/><Relationship Id="rId140" Type="http://schemas.openxmlformats.org/officeDocument/2006/relationships/hyperlink" Target="https://waic.jp/docs/WCAG-TECHS/G173.html" TargetMode="External"/><Relationship Id="rId141" Type="http://schemas.openxmlformats.org/officeDocument/2006/relationships/hyperlink" Target="https://waic.jp/docs/WCAG-TECHS/G173.html" TargetMode="External"/><Relationship Id="rId142" Type="http://schemas.openxmlformats.org/officeDocument/2006/relationships/hyperlink" Target="https://waic.jp/docs/WCAG-TECHS/G8.html" TargetMode="External"/><Relationship Id="rId143" Type="http://schemas.openxmlformats.org/officeDocument/2006/relationships/hyperlink" Target="https://waic.jp/docs/WCAG-TECHS/G8.html" TargetMode="External"/><Relationship Id="rId144" Type="http://schemas.openxmlformats.org/officeDocument/2006/relationships/hyperlink" Target="https://waic.jp/docs/WCAG-TECHS/G203.html" TargetMode="External"/><Relationship Id="rId145" Type="http://schemas.openxmlformats.org/officeDocument/2006/relationships/hyperlink" Target="https://waic.jp/docs/WCAG-TECHS/G203.html" TargetMode="External"/><Relationship Id="rId146" Type="http://schemas.openxmlformats.org/officeDocument/2006/relationships/hyperlink" Target="https://waic.jp/docs/WCAG-TECHS/ARIA11.html" TargetMode="External"/><Relationship Id="rId147" Type="http://schemas.openxmlformats.org/officeDocument/2006/relationships/hyperlink" Target="https://waic.jp/docs/WCAG-TECHS/ARIA11.html" TargetMode="External"/><Relationship Id="rId148" Type="http://schemas.openxmlformats.org/officeDocument/2006/relationships/hyperlink" Target="https://waic.jp/docs/WCAG-TECHS/ARIA12.html" TargetMode="External"/><Relationship Id="rId149" Type="http://schemas.openxmlformats.org/officeDocument/2006/relationships/hyperlink" Target="https://waic.jp/docs/WCAG-TECHS/ARIA12.html" TargetMode="External"/><Relationship Id="rId150" Type="http://schemas.openxmlformats.org/officeDocument/2006/relationships/hyperlink" Target="https://waic.jp/docs/WCAG-TECHS/ARIA13.html" TargetMode="External"/><Relationship Id="rId151" Type="http://schemas.openxmlformats.org/officeDocument/2006/relationships/hyperlink" Target="https://waic.jp/docs/WCAG-TECHS/ARIA13.html" TargetMode="External"/><Relationship Id="rId152" Type="http://schemas.openxmlformats.org/officeDocument/2006/relationships/hyperlink" Target="https://waic.jp/docs/WCAG-TECHS/ARIA16.html" TargetMode="External"/><Relationship Id="rId153" Type="http://schemas.openxmlformats.org/officeDocument/2006/relationships/hyperlink" Target="https://waic.jp/docs/WCAG-TECHS/ARIA16.html" TargetMode="External"/><Relationship Id="rId154" Type="http://schemas.openxmlformats.org/officeDocument/2006/relationships/hyperlink" Target="https://waic.jp/docs/WCAG-TECHS/ARIA17.html" TargetMode="External"/><Relationship Id="rId155" Type="http://schemas.openxmlformats.org/officeDocument/2006/relationships/hyperlink" Target="https://waic.jp/docs/WCAG-TECHS/ARIA17.html" TargetMode="External"/><Relationship Id="rId156" Type="http://schemas.openxmlformats.org/officeDocument/2006/relationships/hyperlink" Target="https://waic.jp/docs/WCAG-TECHS/ARIA20.html" TargetMode="External"/><Relationship Id="rId157" Type="http://schemas.openxmlformats.org/officeDocument/2006/relationships/hyperlink" Target="https://waic.jp/docs/WCAG-TECHS/ARIA20.html" TargetMode="External"/><Relationship Id="rId158" Type="http://schemas.openxmlformats.org/officeDocument/2006/relationships/hyperlink" Target="https://waic.jp/docs/WCAG-TECHS/G115.html" TargetMode="External"/><Relationship Id="rId159" Type="http://schemas.openxmlformats.org/officeDocument/2006/relationships/hyperlink" Target="https://waic.jp/docs/WCAG-TECHS/G115.html" TargetMode="External"/><Relationship Id="rId160" Type="http://schemas.openxmlformats.org/officeDocument/2006/relationships/hyperlink" Target="https://waic.jp/docs/WCAG-TECHS/G117.html" TargetMode="External"/><Relationship Id="rId161" Type="http://schemas.openxmlformats.org/officeDocument/2006/relationships/hyperlink" Target="https://waic.jp/docs/WCAG-TECHS/G117.html" TargetMode="External"/><Relationship Id="rId162" Type="http://schemas.openxmlformats.org/officeDocument/2006/relationships/hyperlink" Target="https://waic.jp/docs/WCAG-TECHS/G140.html" TargetMode="External"/><Relationship Id="rId163" Type="http://schemas.openxmlformats.org/officeDocument/2006/relationships/hyperlink" Target="https://waic.jp/docs/WCAG-TECHS/G140.html" TargetMode="External"/><Relationship Id="rId164" Type="http://schemas.openxmlformats.org/officeDocument/2006/relationships/hyperlink" Target="https://waic.jp/docs/WCAG-TECHS/G138.html" TargetMode="External"/><Relationship Id="rId165" Type="http://schemas.openxmlformats.org/officeDocument/2006/relationships/hyperlink" Target="https://waic.jp/docs/WCAG-TECHS/G138.html" TargetMode="External"/><Relationship Id="rId166" Type="http://schemas.openxmlformats.org/officeDocument/2006/relationships/hyperlink" Target="https://waic.jp/docs/WCAG-TECHS/H51.html" TargetMode="External"/><Relationship Id="rId167" Type="http://schemas.openxmlformats.org/officeDocument/2006/relationships/hyperlink" Target="https://waic.jp/docs/WCAG-TECHS/H51.html" TargetMode="External"/><Relationship Id="rId168" Type="http://schemas.openxmlformats.org/officeDocument/2006/relationships/hyperlink" Target="https://waic.jp/docs/WCAG-TECHS/H39.html" TargetMode="External"/><Relationship Id="rId169" Type="http://schemas.openxmlformats.org/officeDocument/2006/relationships/hyperlink" Target="https://waic.jp/docs/WCAG-TECHS/H39.html" TargetMode="External"/><Relationship Id="rId170" Type="http://schemas.openxmlformats.org/officeDocument/2006/relationships/hyperlink" Target="https://waic.jp/docs/WCAG-TECHS/H73.html" TargetMode="External"/><Relationship Id="rId171" Type="http://schemas.openxmlformats.org/officeDocument/2006/relationships/hyperlink" Target="https://waic.jp/docs/WCAG-TECHS/H73.html" TargetMode="External"/><Relationship Id="rId172" Type="http://schemas.openxmlformats.org/officeDocument/2006/relationships/hyperlink" Target="https://waic.jp/docs/WCAG-TECHS/H63.html" TargetMode="External"/><Relationship Id="rId173" Type="http://schemas.openxmlformats.org/officeDocument/2006/relationships/hyperlink" Target="https://waic.jp/docs/WCAG-TECHS/H63.html" TargetMode="External"/><Relationship Id="rId174" Type="http://schemas.openxmlformats.org/officeDocument/2006/relationships/hyperlink" Target="https://waic.jp/docs/WCAG-TECHS/H43.html" TargetMode="External"/><Relationship Id="rId175" Type="http://schemas.openxmlformats.org/officeDocument/2006/relationships/hyperlink" Target="https://waic.jp/docs/WCAG-TECHS/H43.html" TargetMode="External"/><Relationship Id="rId176" Type="http://schemas.openxmlformats.org/officeDocument/2006/relationships/hyperlink" Target="https://waic.jp/docs/WCAG-TECHS/H44.html" TargetMode="External"/><Relationship Id="rId177" Type="http://schemas.openxmlformats.org/officeDocument/2006/relationships/hyperlink" Target="https://waic.jp/docs/WCAG-TECHS/H44.html" TargetMode="External"/><Relationship Id="rId178" Type="http://schemas.openxmlformats.org/officeDocument/2006/relationships/hyperlink" Target="https://waic.jp/docs/WCAG-TECHS/H65.html" TargetMode="External"/><Relationship Id="rId179" Type="http://schemas.openxmlformats.org/officeDocument/2006/relationships/hyperlink" Target="https://waic.jp/docs/WCAG-TECHS/H65.html" TargetMode="External"/><Relationship Id="rId180" Type="http://schemas.openxmlformats.org/officeDocument/2006/relationships/hyperlink" Target="https://waic.jp/docs/WCAG-TECHS/H71.html" TargetMode="External"/><Relationship Id="rId181" Type="http://schemas.openxmlformats.org/officeDocument/2006/relationships/hyperlink" Target="https://waic.jp/docs/WCAG-TECHS/H71.html" TargetMode="External"/><Relationship Id="rId182" Type="http://schemas.openxmlformats.org/officeDocument/2006/relationships/hyperlink" Target="https://waic.jp/docs/WCAG-TECHS/H85.html" TargetMode="External"/><Relationship Id="rId183" Type="http://schemas.openxmlformats.org/officeDocument/2006/relationships/hyperlink" Target="https://waic.jp/docs/WCAG-TECHS/H85.html" TargetMode="External"/><Relationship Id="rId184" Type="http://schemas.openxmlformats.org/officeDocument/2006/relationships/hyperlink" Target="https://waic.jp/docs/WCAG-TECHS/H48.html" TargetMode="External"/><Relationship Id="rId185" Type="http://schemas.openxmlformats.org/officeDocument/2006/relationships/hyperlink" Target="https://waic.jp/docs/WCAG-TECHS/H48.html" TargetMode="External"/><Relationship Id="rId186" Type="http://schemas.openxmlformats.org/officeDocument/2006/relationships/hyperlink" Target="https://waic.jp/docs/WCAG-TECHS/H42.html" TargetMode="External"/><Relationship Id="rId187" Type="http://schemas.openxmlformats.org/officeDocument/2006/relationships/hyperlink" Target="https://waic.jp/docs/WCAG-TECHS/H42.html" TargetMode="External"/><Relationship Id="rId188" Type="http://schemas.openxmlformats.org/officeDocument/2006/relationships/hyperlink" Target="https://waic.jp/docs/WCAG-TECHS/SCR21.html" TargetMode="External"/><Relationship Id="rId189" Type="http://schemas.openxmlformats.org/officeDocument/2006/relationships/hyperlink" Target="https://waic.jp/docs/WCAG-TECHS/SCR21.html" TargetMode="External"/><Relationship Id="rId190" Type="http://schemas.openxmlformats.org/officeDocument/2006/relationships/hyperlink" Target="https://waic.jp/docs/WCAG-TECHS/H97.html" TargetMode="External"/><Relationship Id="rId191" Type="http://schemas.openxmlformats.org/officeDocument/2006/relationships/hyperlink" Target="https://waic.jp/docs/WCAG-TECHS/H97.html" TargetMode="External"/><Relationship Id="rId192" Type="http://schemas.openxmlformats.org/officeDocument/2006/relationships/hyperlink" Target="https://waic.jp/docs/WCAG-TECHS/G117.html" TargetMode="External"/><Relationship Id="rId193" Type="http://schemas.openxmlformats.org/officeDocument/2006/relationships/hyperlink" Target="https://waic.jp/docs/WCAG-TECHS/G117.html" TargetMode="External"/><Relationship Id="rId194" Type="http://schemas.openxmlformats.org/officeDocument/2006/relationships/hyperlink" Target="https://waic.jp/docs/WCAG-TECHS/T1.html" TargetMode="External"/><Relationship Id="rId195" Type="http://schemas.openxmlformats.org/officeDocument/2006/relationships/hyperlink" Target="https://waic.jp/docs/WCAG-TECHS/T1.html" TargetMode="External"/><Relationship Id="rId196" Type="http://schemas.openxmlformats.org/officeDocument/2006/relationships/hyperlink" Target="https://waic.jp/docs/WCAG-TECHS/T2.html" TargetMode="External"/><Relationship Id="rId197" Type="http://schemas.openxmlformats.org/officeDocument/2006/relationships/hyperlink" Target="https://waic.jp/docs/WCAG-TECHS/T2.html" TargetMode="External"/><Relationship Id="rId198" Type="http://schemas.openxmlformats.org/officeDocument/2006/relationships/hyperlink" Target="https://waic.jp/docs/WCAG-TECHS/T3.html" TargetMode="External"/><Relationship Id="rId199" Type="http://schemas.openxmlformats.org/officeDocument/2006/relationships/hyperlink" Target="https://waic.jp/docs/WCAG-TECHS/T3.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G57.html" TargetMode="External"/><Relationship Id="rId207" Type="http://schemas.openxmlformats.org/officeDocument/2006/relationships/hyperlink" Target="https://waic.jp/docs/WCAG-TECHS/G57.html" TargetMode="External"/><Relationship Id="rId208" Type="http://schemas.openxmlformats.org/officeDocument/2006/relationships/hyperlink" Target="https://waic.jp/docs/WCAG-TECHS/G57.html" TargetMode="External"/><Relationship Id="rId209" Type="http://schemas.openxmlformats.org/officeDocument/2006/relationships/hyperlink" Target="https://waic.jp/docs/WCAG-TECHS/G57.html" TargetMode="External"/><Relationship Id="rId210" Type="http://schemas.openxmlformats.org/officeDocument/2006/relationships/hyperlink" Target="https://waic.jp/docs/WCAG-TECHS/C27.html" TargetMode="External"/><Relationship Id="rId211" Type="http://schemas.openxmlformats.org/officeDocument/2006/relationships/hyperlink" Target="https://waic.jp/docs/WCAG-TECHS/C27.html" TargetMode="External"/><Relationship Id="rId212" Type="http://schemas.openxmlformats.org/officeDocument/2006/relationships/hyperlink" Target="https://waic.jp/docs/WCAG-TECHS/G96.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205.html" TargetMode="External"/><Relationship Id="rId215" Type="http://schemas.openxmlformats.org/officeDocument/2006/relationships/hyperlink" Target="https://waic.jp/docs/WCAG-TECHS/G182.html" TargetMode="External"/><Relationship Id="rId216" Type="http://schemas.openxmlformats.org/officeDocument/2006/relationships/hyperlink" Target="https://waic.jp/docs/WCAG-TECHS/G183.html" TargetMode="External"/><Relationship Id="rId217" Type="http://schemas.openxmlformats.org/officeDocument/2006/relationships/hyperlink" Target="https://waic.jp/docs/WCAG-TECHS/G111.html" TargetMode="External"/><Relationship Id="rId218" Type="http://schemas.openxmlformats.org/officeDocument/2006/relationships/hyperlink" Target="https://waic.jp/docs/WCAG-TECHS/G14.html" TargetMode="External"/><Relationship Id="rId219" Type="http://schemas.openxmlformats.org/officeDocument/2006/relationships/hyperlink" Target="https://waic.jp/docs/WCAG-TECHS/G60.html" TargetMode="External"/><Relationship Id="rId220" Type="http://schemas.openxmlformats.org/officeDocument/2006/relationships/hyperlink" Target="https://waic.jp/docs/WCAG-TECHS/G170.html" TargetMode="External"/><Relationship Id="rId221" Type="http://schemas.openxmlformats.org/officeDocument/2006/relationships/hyperlink" Target="https://waic.jp/docs/WCAG-TECHS/G171.html" TargetMode="External"/><Relationship Id="rId222" Type="http://schemas.openxmlformats.org/officeDocument/2006/relationships/hyperlink" Target="https://waic.jp/docs/WCAG-TECHS/G202.html" TargetMode="External"/><Relationship Id="rId223" Type="http://schemas.openxmlformats.org/officeDocument/2006/relationships/hyperlink" Target="https://waic.jp/docs/WCAG-TECHS/H91.html" TargetMode="External"/><Relationship Id="rId224" Type="http://schemas.openxmlformats.org/officeDocument/2006/relationships/hyperlink" Target="https://waic.jp/docs/WCAG-TECHS/SCR20.html" TargetMode="External"/><Relationship Id="rId225" Type="http://schemas.openxmlformats.org/officeDocument/2006/relationships/hyperlink" Target="https://waic.jp/docs/WCAG-TECHS/SCR35.html" TargetMode="External"/><Relationship Id="rId226" Type="http://schemas.openxmlformats.org/officeDocument/2006/relationships/hyperlink" Target="https://waic.jp/docs/WCAG-TECHS/SCR2.html" TargetMode="External"/><Relationship Id="rId227" Type="http://schemas.openxmlformats.org/officeDocument/2006/relationships/hyperlink" Target="https://waic.jp/docs/WCAG-TECHS/G21.html" TargetMode="External"/><Relationship Id="rId228" Type="http://schemas.openxmlformats.org/officeDocument/2006/relationships/hyperlink" Target="https://waic.jp/docs/WCAG-TECHS/G133.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G180.html" TargetMode="External"/><Relationship Id="rId232" Type="http://schemas.openxmlformats.org/officeDocument/2006/relationships/hyperlink" Target="https://waic.jp/docs/WCAG-TECHS/SCR16.html" TargetMode="External"/><Relationship Id="rId233" Type="http://schemas.openxmlformats.org/officeDocument/2006/relationships/hyperlink" Target="https://waic.jp/docs/WCAG-TECHS/G4.html" TargetMode="External"/><Relationship Id="rId234" Type="http://schemas.openxmlformats.org/officeDocument/2006/relationships/hyperlink" Target="https://waic.jp/docs/WCAG-TECHS/G198.html" TargetMode="External"/><Relationship Id="rId235" Type="http://schemas.openxmlformats.org/officeDocument/2006/relationships/hyperlink" Target="https://waic.jp/docs/WCAG-TECHS/SCR33.html" TargetMode="External"/><Relationship Id="rId236" Type="http://schemas.openxmlformats.org/officeDocument/2006/relationships/hyperlink" Target="https://waic.jp/docs/WCAG-TECHS/SCR36.html" TargetMode="External"/><Relationship Id="rId237" Type="http://schemas.openxmlformats.org/officeDocument/2006/relationships/hyperlink" Target="https://waic.jp/docs/WCAG-TECHS/G186.html" TargetMode="External"/><Relationship Id="rId238" Type="http://schemas.openxmlformats.org/officeDocument/2006/relationships/hyperlink" Target="https://waic.jp/docs/WCAG-TECHS/G1.html" TargetMode="External"/><Relationship Id="rId239" Type="http://schemas.openxmlformats.org/officeDocument/2006/relationships/hyperlink" Target="https://waic.jp/docs/WCAG-TECHS/G123.html" TargetMode="External"/><Relationship Id="rId240" Type="http://schemas.openxmlformats.org/officeDocument/2006/relationships/hyperlink" Target="https://waic.jp/docs/WCAG-TECHS/G124.html" TargetMode="External"/><Relationship Id="rId241" Type="http://schemas.openxmlformats.org/officeDocument/2006/relationships/hyperlink" Target="https://waic.jp/docs/WCAG-TECHS/ARIA11.html" TargetMode="External"/><Relationship Id="rId242" Type="http://schemas.openxmlformats.org/officeDocument/2006/relationships/hyperlink" Target="https://waic.jp/docs/WCAG-TECHS/H69.html" TargetMode="External"/><Relationship Id="rId243" Type="http://schemas.openxmlformats.org/officeDocument/2006/relationships/hyperlink" Target="https://waic.jp/docs/WCAG-TECHS/H70.html" TargetMode="External"/><Relationship Id="rId244" Type="http://schemas.openxmlformats.org/officeDocument/2006/relationships/hyperlink" Target="https://waic.jp/docs/WCAG-TECHS/SCR28.html" TargetMode="External"/><Relationship Id="rId245" Type="http://schemas.openxmlformats.org/officeDocument/2006/relationships/hyperlink" Target="https://waic.jp/docs/WCAG-TECHS/H4.html" TargetMode="External"/><Relationship Id="rId246" Type="http://schemas.openxmlformats.org/officeDocument/2006/relationships/hyperlink" Target="https://waic.jp/docs/WCAG-TECHS/C27.html" TargetMode="External"/><Relationship Id="rId247" Type="http://schemas.openxmlformats.org/officeDocument/2006/relationships/hyperlink" Target="https://waic.jp/docs/WCAG-TECHS/SCR26.html" TargetMode="External"/><Relationship Id="rId248" Type="http://schemas.openxmlformats.org/officeDocument/2006/relationships/hyperlink" Target="https://waic.jp/docs/WCAG-TECHS/SCR37.html" TargetMode="External"/><Relationship Id="rId249" Type="http://schemas.openxmlformats.org/officeDocument/2006/relationships/hyperlink" Target="https://waic.jp/docs/WCAG-TECHS/G91.html" TargetMode="External"/><Relationship Id="rId250" Type="http://schemas.openxmlformats.org/officeDocument/2006/relationships/hyperlink" Target="https://waic.jp/docs/WCAG-TECHS/H30.html" TargetMode="External"/><Relationship Id="rId251" Type="http://schemas.openxmlformats.org/officeDocument/2006/relationships/hyperlink" Target="https://waic.jp/docs/WCAG-TECHS/H24.html" TargetMode="External"/><Relationship Id="rId252" Type="http://schemas.openxmlformats.org/officeDocument/2006/relationships/hyperlink" Target="https://waic.jp/docs/WCAG-TECHS/G189.html" TargetMode="External"/><Relationship Id="rId253" Type="http://schemas.openxmlformats.org/officeDocument/2006/relationships/hyperlink" Target="https://waic.jp/docs/WCAG-TECHS/SCR30.html" TargetMode="External"/><Relationship Id="rId254" Type="http://schemas.openxmlformats.org/officeDocument/2006/relationships/hyperlink" Target="https://waic.jp/docs/WCAG-TECHS/G53.html" TargetMode="External"/><Relationship Id="rId255" Type="http://schemas.openxmlformats.org/officeDocument/2006/relationships/hyperlink" Target="https://waic.jp/docs/WCAG-TECHS/C7.html" TargetMode="External"/><Relationship Id="rId256" Type="http://schemas.openxmlformats.org/officeDocument/2006/relationships/hyperlink" Target="https://waic.jp/docs/WCAG-TECHS/ARIA7.html" TargetMode="External"/><Relationship Id="rId257" Type="http://schemas.openxmlformats.org/officeDocument/2006/relationships/hyperlink" Target="https://waic.jp/docs/WCAG-TECHS/ARIA8.html" TargetMode="External"/><Relationship Id="rId258" Type="http://schemas.openxmlformats.org/officeDocument/2006/relationships/hyperlink" Target="https://waic.jp/docs/WCAG-TECHS/H77.html" TargetMode="External"/><Relationship Id="rId259" Type="http://schemas.openxmlformats.org/officeDocument/2006/relationships/hyperlink" Target="https://waic.jp/docs/WCAG-TECHS/H78.html" TargetMode="External"/><Relationship Id="rId260" Type="http://schemas.openxmlformats.org/officeDocument/2006/relationships/hyperlink" Target="https://waic.jp/docs/WCAG-TECHS/H79.html" TargetMode="External"/><Relationship Id="rId261" Type="http://schemas.openxmlformats.org/officeDocument/2006/relationships/hyperlink" Target="https://waic.jp/docs/WCAG-TECHS/H81.html" TargetMode="External"/><Relationship Id="rId262" Type="http://schemas.openxmlformats.org/officeDocument/2006/relationships/hyperlink" Target="https://waic.jp/docs/WCAG-TECHS/H57.html" TargetMode="External"/><Relationship Id="rId263" Type="http://schemas.openxmlformats.org/officeDocument/2006/relationships/hyperlink" Target="https://waic.jp/docs/WCAG-TECHS/G107.html" TargetMode="External"/><Relationship Id="rId264" Type="http://schemas.openxmlformats.org/officeDocument/2006/relationships/hyperlink" Target="https://waic.jp/docs/WCAG-TECHS/G80.html" TargetMode="External"/><Relationship Id="rId265" Type="http://schemas.openxmlformats.org/officeDocument/2006/relationships/hyperlink" Target="https://waic.jp/docs/WCAG-TECHS/H32.html" TargetMode="External"/><Relationship Id="rId266" Type="http://schemas.openxmlformats.org/officeDocument/2006/relationships/hyperlink" Target="https://waic.jp/docs/WCAG-TECHS/H84.html" TargetMode="External"/><Relationship Id="rId267" Type="http://schemas.openxmlformats.org/officeDocument/2006/relationships/hyperlink" Target="https://waic.jp/docs/WCAG-TECHS/G13.html" TargetMode="External"/><Relationship Id="rId268" Type="http://schemas.openxmlformats.org/officeDocument/2006/relationships/hyperlink" Target="https://waic.jp/docs/WCAG-TECHS/SCR19.html" TargetMode="External"/><Relationship Id="rId269" Type="http://schemas.openxmlformats.org/officeDocument/2006/relationships/hyperlink" Target="https://waic.jp/docs/WCAG-TECHS/G83.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SCR18.html" TargetMode="External"/><Relationship Id="rId272" Type="http://schemas.openxmlformats.org/officeDocument/2006/relationships/hyperlink" Target="https://waic.jp/docs/WCAG-TECHS/ARIA18.html" TargetMode="External"/><Relationship Id="rId273" Type="http://schemas.openxmlformats.org/officeDocument/2006/relationships/hyperlink" Target="https://waic.jp/docs/WCAG-TECHS/ARIA19.html" TargetMode="External"/><Relationship Id="rId274" Type="http://schemas.openxmlformats.org/officeDocument/2006/relationships/hyperlink" Target="https://waic.jp/docs/WCAG-TECHS/ARIA21.html" TargetMode="External"/><Relationship Id="rId275" Type="http://schemas.openxmlformats.org/officeDocument/2006/relationships/hyperlink" Target="https://waic.jp/docs/WCAG-TECHS/G84.html" TargetMode="External"/><Relationship Id="rId276" Type="http://schemas.openxmlformats.org/officeDocument/2006/relationships/hyperlink" Target="https://waic.jp/docs/WCAG-TECHS/G85.html" TargetMode="External"/><Relationship Id="rId277" Type="http://schemas.openxmlformats.org/officeDocument/2006/relationships/hyperlink" Target="https://waic.jp/docs/WCAG-TECHS/SCR18.html" TargetMode="External"/><Relationship Id="rId278" Type="http://schemas.openxmlformats.org/officeDocument/2006/relationships/hyperlink" Target="https://waic.jp/docs/WCAG-TECHS/SCR32.html" TargetMode="External"/><Relationship Id="rId279" Type="http://schemas.openxmlformats.org/officeDocument/2006/relationships/hyperlink" Target="https://waic.jp/docs/WCAG-TECHS/G131.html" TargetMode="External"/><Relationship Id="rId280" Type="http://schemas.openxmlformats.org/officeDocument/2006/relationships/hyperlink" Target="https://waic.jp/docs/WCAG-TECHS/ARIA1.html" TargetMode="External"/><Relationship Id="rId281" Type="http://schemas.openxmlformats.org/officeDocument/2006/relationships/hyperlink" Target="https://waic.jp/docs/WCAG-TECHS/ARIA9.html" TargetMode="External"/><Relationship Id="rId282" Type="http://schemas.openxmlformats.org/officeDocument/2006/relationships/hyperlink" Target="https://waic.jp/docs/WCAG-TECHS/ARIA17.html" TargetMode="External"/><Relationship Id="rId283" Type="http://schemas.openxmlformats.org/officeDocument/2006/relationships/hyperlink" Target="https://waic.jp/docs/WCAG-TECHS/G89.html" TargetMode="External"/><Relationship Id="rId284" Type="http://schemas.openxmlformats.org/officeDocument/2006/relationships/hyperlink" Target="https://waic.jp/docs/WCAG-TECHS/G184.html" TargetMode="External"/><Relationship Id="rId285" Type="http://schemas.openxmlformats.org/officeDocument/2006/relationships/hyperlink" Target="https://waic.jp/docs/WCAG-TECHS/G162.html" TargetMode="External"/><Relationship Id="rId286" Type="http://schemas.openxmlformats.org/officeDocument/2006/relationships/hyperlink" Target="https://waic.jp/docs/WCAG-TECHS/G83.html" TargetMode="External"/><Relationship Id="rId287" Type="http://schemas.openxmlformats.org/officeDocument/2006/relationships/hyperlink" Target="https://waic.jp/docs/WCAG-TECHS/H90.html" TargetMode="External"/><Relationship Id="rId288" Type="http://schemas.openxmlformats.org/officeDocument/2006/relationships/hyperlink" Target="https://waic.jp/docs/WCAG-TECHS/H44.html" TargetMode="External"/><Relationship Id="rId289" Type="http://schemas.openxmlformats.org/officeDocument/2006/relationships/hyperlink" Target="https://waic.jp/docs/WCAG-TECHS/H71.html" TargetMode="External"/><Relationship Id="rId290" Type="http://schemas.openxmlformats.org/officeDocument/2006/relationships/hyperlink" Target="https://waic.jp/docs/WCAG-TECHS/H65.html" TargetMode="External"/><Relationship Id="rId291" Type="http://schemas.openxmlformats.org/officeDocument/2006/relationships/hyperlink" Target="https://waic.jp/docs/WCAG-TECHS/G167.html" TargetMode="External"/><Relationship Id="rId292" Type="http://schemas.openxmlformats.org/officeDocument/2006/relationships/hyperlink" Target="https://waic.jp/docs/WCAG-TECHS/G134.html" TargetMode="External"/><Relationship Id="rId293" Type="http://schemas.openxmlformats.org/officeDocument/2006/relationships/hyperlink" Target="https://waic.jp/docs/WCAG-TECHS/G192.html" TargetMode="External"/><Relationship Id="rId294" Type="http://schemas.openxmlformats.org/officeDocument/2006/relationships/hyperlink" Target="https://waic.jp/docs/WCAG-TECHS/H88.html" TargetMode="External"/><Relationship Id="rId295" Type="http://schemas.openxmlformats.org/officeDocument/2006/relationships/hyperlink" Target="https://waic.jp/docs/WCAG-TECHS/H75.html" TargetMode="External"/><Relationship Id="rId296" Type="http://schemas.openxmlformats.org/officeDocument/2006/relationships/hyperlink" Target="https://waic.jp/docs/WCAG-TECHS/ARIA14.html" TargetMode="External"/><Relationship Id="rId297" Type="http://schemas.openxmlformats.org/officeDocument/2006/relationships/hyperlink" Target="https://waic.jp/docs/WCAG-TECHS/ARIA16.html" TargetMode="External"/><Relationship Id="rId298" Type="http://schemas.openxmlformats.org/officeDocument/2006/relationships/hyperlink" Target="https://waic.jp/docs/WCAG-TECHS/G108.html" TargetMode="External"/><Relationship Id="rId299" Type="http://schemas.openxmlformats.org/officeDocument/2006/relationships/hyperlink" Target="https://waic.jp/docs/WCAG-TECHS/H91.html" TargetMode="External"/><Relationship Id="rId300" Type="http://schemas.openxmlformats.org/officeDocument/2006/relationships/hyperlink" Target="https://waic.jp/docs/WCAG-TECHS/H44.html" TargetMode="External"/><Relationship Id="rId301" Type="http://schemas.openxmlformats.org/officeDocument/2006/relationships/hyperlink" Target="https://waic.jp/docs/WCAG-TECHS/H64.html" TargetMode="External"/><Relationship Id="rId302" Type="http://schemas.openxmlformats.org/officeDocument/2006/relationships/hyperlink" Target="https://waic.jp/docs/WCAG-TECHS/H65.html" TargetMode="External"/><Relationship Id="rId303" Type="http://schemas.openxmlformats.org/officeDocument/2006/relationships/hyperlink" Target="https://waic.jp/docs/WCAG-TECHS/H88.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135.html" TargetMode="External"/><Relationship Id="rId306" Type="http://schemas.openxmlformats.org/officeDocument/2006/relationships/hyperlink" Target="https://waic.jp/docs/WCAG-TECHS/G10.html" TargetMode="External"/><Relationship Id="rId307" Type="http://schemas.openxmlformats.org/officeDocument/2006/relationships/hyperlink" Target="https://waic.jp/docs/WCAG-TECHS/ARIA4.html" TargetMode="External"/><Relationship Id="rId308" Type="http://schemas.openxmlformats.org/officeDocument/2006/relationships/hyperlink" Target="https://waic.jp/docs/WCAG-TECHS/ARIA5.html" TargetMode="External"/><Relationship Id="rId309" Type="http://schemas.openxmlformats.org/officeDocument/2006/relationships/hyperlink" Target="https://waic.jp/docs/WCAG-TECHS/ARIA16.html" TargetMode="External"/><Relationship Id="rId310" Type="http://schemas.openxmlformats.org/officeDocument/2006/relationships/hyperlink" Target="https://waic.jp/docs/WCAG-TECHS/G9.html" TargetMode="External"/><Relationship Id="rId311" Type="http://schemas.openxmlformats.org/officeDocument/2006/relationships/hyperlink" Target="https://waic.jp/docs/WCAG-TECHS/G9.html" TargetMode="External"/><Relationship Id="rId312" Type="http://schemas.openxmlformats.org/officeDocument/2006/relationships/hyperlink" Target="https://waic.jp/docs/WCAG-TECHS/G78.html" TargetMode="External"/><Relationship Id="rId313" Type="http://schemas.openxmlformats.org/officeDocument/2006/relationships/hyperlink" Target="https://waic.jp/docs/WCAG-TECHS/G173.html" TargetMode="External"/><Relationship Id="rId314" Type="http://schemas.openxmlformats.org/officeDocument/2006/relationships/hyperlink" Target="https://waic.jp/docs/WCAG-TECHS/G8.html" TargetMode="External"/><Relationship Id="rId315" Type="http://schemas.openxmlformats.org/officeDocument/2006/relationships/hyperlink" Target="https://waic.jp/docs/WCAG-TECHS/G203.html" TargetMode="External"/><Relationship Id="rId316" Type="http://schemas.openxmlformats.org/officeDocument/2006/relationships/hyperlink" Target="https://waic.jp/docs/WCAG-TECHS/G18.html" TargetMode="External"/><Relationship Id="rId317" Type="http://schemas.openxmlformats.org/officeDocument/2006/relationships/hyperlink" Target="https://waic.jp/docs/WCAG-TECHS/G148.html" TargetMode="External"/><Relationship Id="rId318" Type="http://schemas.openxmlformats.org/officeDocument/2006/relationships/hyperlink" Target="https://waic.jp/docs/WCAG-TECHS/G174.html" TargetMode="External"/><Relationship Id="rId319" Type="http://schemas.openxmlformats.org/officeDocument/2006/relationships/hyperlink" Target="https://waic.jp/docs/WCAG-TECHS/G145.html" TargetMode="External"/><Relationship Id="rId320" Type="http://schemas.openxmlformats.org/officeDocument/2006/relationships/hyperlink" Target="https://waic.jp/docs/WCAG-TECHS/G148.html" TargetMode="External"/><Relationship Id="rId321" Type="http://schemas.openxmlformats.org/officeDocument/2006/relationships/hyperlink" Target="https://waic.jp/docs/WCAG-TECHS/G174.html" TargetMode="External"/><Relationship Id="rId322" Type="http://schemas.openxmlformats.org/officeDocument/2006/relationships/hyperlink" Target="https://waic.jp/docs/WCAG-TECHS/G142.html" TargetMode="External"/><Relationship Id="rId323" Type="http://schemas.openxmlformats.org/officeDocument/2006/relationships/hyperlink" Target="https://waic.jp/docs/WCAG-TECHS/C28.html" TargetMode="External"/><Relationship Id="rId324" Type="http://schemas.openxmlformats.org/officeDocument/2006/relationships/hyperlink" Target="https://waic.jp/docs/WCAG-TECHS/C12.html" TargetMode="External"/><Relationship Id="rId325" Type="http://schemas.openxmlformats.org/officeDocument/2006/relationships/hyperlink" Target="https://waic.jp/docs/WCAG-TECHS/C13.html" TargetMode="External"/><Relationship Id="rId326" Type="http://schemas.openxmlformats.org/officeDocument/2006/relationships/hyperlink" Target="https://waic.jp/docs/WCAG-TECHS/C14.html" TargetMode="External"/><Relationship Id="rId327" Type="http://schemas.openxmlformats.org/officeDocument/2006/relationships/hyperlink" Target="https://waic.jp/docs/WCAG-TECHS/SCR34.html" TargetMode="External"/><Relationship Id="rId328" Type="http://schemas.openxmlformats.org/officeDocument/2006/relationships/hyperlink" Target="https://waic.jp/docs/WCAG-TECHS/G146.html" TargetMode="External"/><Relationship Id="rId329" Type="http://schemas.openxmlformats.org/officeDocument/2006/relationships/hyperlink" Target="https://waic.jp/docs/WCAG-TECHS/G178.html" TargetMode="External"/><Relationship Id="rId330" Type="http://schemas.openxmlformats.org/officeDocument/2006/relationships/hyperlink" Target="https://waic.jp/docs/WCAG-TECHS/G179.html" TargetMode="External"/><Relationship Id="rId331" Type="http://schemas.openxmlformats.org/officeDocument/2006/relationships/hyperlink" Target="http://waic.jp/docs/WCAG-TECHS/G179" TargetMode="External"/><Relationship Id="rId332" Type="http://schemas.openxmlformats.org/officeDocument/2006/relationships/hyperlink" Target="https://waic.jp/docs/WCAG-TECHS/C22.html" TargetMode="External"/><Relationship Id="rId333" Type="http://schemas.openxmlformats.org/officeDocument/2006/relationships/hyperlink" Target="https://waic.jp/docs/WCAG-TECHS/C30.html" TargetMode="External"/><Relationship Id="rId334" Type="http://schemas.openxmlformats.org/officeDocument/2006/relationships/hyperlink" Target="https://waic.jp/docs/WCAG-TECHS/G140.html" TargetMode="External"/><Relationship Id="rId335" Type="http://schemas.openxmlformats.org/officeDocument/2006/relationships/hyperlink" Target="https://waic.jp/docs/WCAG-TECHS/G125.html" TargetMode="External"/><Relationship Id="rId336" Type="http://schemas.openxmlformats.org/officeDocument/2006/relationships/hyperlink" Target="https://waic.jp/docs/WCAG-TECHS/G64.html" TargetMode="External"/><Relationship Id="rId337" Type="http://schemas.openxmlformats.org/officeDocument/2006/relationships/hyperlink" Target="https://waic.jp/docs/WCAG-TECHS/G63.html" TargetMode="External"/><Relationship Id="rId338" Type="http://schemas.openxmlformats.org/officeDocument/2006/relationships/hyperlink" Target="https://waic.jp/docs/WCAG-TECHS/G161.html" TargetMode="External"/><Relationship Id="rId339" Type="http://schemas.openxmlformats.org/officeDocument/2006/relationships/hyperlink" Target="https://waic.jp/docs/WCAG-TECHS/G126.html" TargetMode="External"/><Relationship Id="rId340" Type="http://schemas.openxmlformats.org/officeDocument/2006/relationships/hyperlink" Target="https://waic.jp/docs/WCAG-TECHS/G185.html" TargetMode="External"/><Relationship Id="rId341" Type="http://schemas.openxmlformats.org/officeDocument/2006/relationships/hyperlink" Target="https://waic.jp/docs/WCAG-TECHS/G130.html" TargetMode="External"/><Relationship Id="rId342" Type="http://schemas.openxmlformats.org/officeDocument/2006/relationships/hyperlink" Target="https://waic.jp/docs/WCAG-TECHS/G131.html" TargetMode="External"/><Relationship Id="rId343" Type="http://schemas.openxmlformats.org/officeDocument/2006/relationships/hyperlink" Target="https://waic.jp/docs/WCAG-TECHS/G149.html" TargetMode="External"/><Relationship Id="rId344" Type="http://schemas.openxmlformats.org/officeDocument/2006/relationships/hyperlink" Target="https://waic.jp/docs/WCAG-TECHS/C15.html" TargetMode="External"/><Relationship Id="rId345" Type="http://schemas.openxmlformats.org/officeDocument/2006/relationships/hyperlink" Target="https://waic.jp/docs/WCAG-TECHS/G165.html" TargetMode="External"/><Relationship Id="rId346" Type="http://schemas.openxmlformats.org/officeDocument/2006/relationships/hyperlink" Target="https://waic.jp/docs/WCAG-TECHS/G195.html" TargetMode="External"/><Relationship Id="rId347" Type="http://schemas.openxmlformats.org/officeDocument/2006/relationships/hyperlink" Target="https://waic.jp/docs/WCAG-TECHS/SCR31.html" TargetMode="External"/><Relationship Id="rId348" Type="http://schemas.openxmlformats.org/officeDocument/2006/relationships/hyperlink" Target="https://waic.jp/docs/WCAG-TECHS/H58.html" TargetMode="External"/><Relationship Id="rId349" Type="http://schemas.openxmlformats.org/officeDocument/2006/relationships/hyperlink" Target="https://waic.jp/docs/WCAG-TECHS/G61.html" TargetMode="External"/><Relationship Id="rId350" Type="http://schemas.openxmlformats.org/officeDocument/2006/relationships/hyperlink" Target="https://waic.jp/docs/WCAG-TECHS/G197.html" TargetMode="External"/><Relationship Id="rId351" Type="http://schemas.openxmlformats.org/officeDocument/2006/relationships/hyperlink" Target="https://waic.jp/docs/WCAG-TECHS/G83.html" TargetMode="External"/><Relationship Id="rId352" Type="http://schemas.openxmlformats.org/officeDocument/2006/relationships/hyperlink" Target="https://waic.jp/docs/WCAG-TECHS/ARIA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5.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ARIA18.html" TargetMode="External"/><Relationship Id="rId359" Type="http://schemas.openxmlformats.org/officeDocument/2006/relationships/hyperlink" Target="https://waic.jp/docs/WCAG-TECHS/G84.html" TargetMode="External"/><Relationship Id="rId360" Type="http://schemas.openxmlformats.org/officeDocument/2006/relationships/hyperlink" Target="https://waic.jp/docs/WCAG-TECHS/G177.html" TargetMode="External"/><Relationship Id="rId361" Type="http://schemas.openxmlformats.org/officeDocument/2006/relationships/hyperlink" Target="https://waic.jp/docs/WCAG-TECHS/SCR18.html" TargetMode="External"/><Relationship Id="rId362" Type="http://schemas.openxmlformats.org/officeDocument/2006/relationships/hyperlink" Target="https://waic.jp/docs/WCAG-TECHS/SCR32.html" TargetMode="External"/><Relationship Id="rId363" Type="http://schemas.openxmlformats.org/officeDocument/2006/relationships/hyperlink" Target="https://waic.jp/docs/WCAG-TECHS/G164.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55.html" TargetMode="External"/><Relationship Id="rId366" Type="http://schemas.openxmlformats.org/officeDocument/2006/relationships/hyperlink" Target="https://waic.jp/docs/WCAG-TECHS/G99.html" TargetMode="External"/><Relationship Id="rId367" Type="http://schemas.openxmlformats.org/officeDocument/2006/relationships/hyperlink" Target="https://waic.jp/docs/WCAG-TECHS/G168.html" TargetMode="External"/><Relationship Id="rId368" Type="http://schemas.openxmlformats.org/officeDocument/2006/relationships/hyperlink" Target="https://waic.jp/docs/WCAG-TECHS/G155.html" TargetMode="External"/><Relationship Id="rId369" Type="http://schemas.openxmlformats.org/officeDocument/2006/relationships/hyperlink" Target="https://waic.jp/docs/WCAG-TECHS/G98.html" TargetMode="External"/><Relationship Id="rId370" Type="http://schemas.openxmlformats.org/officeDocument/2006/relationships/hyperlink" Target="https://waic.jp/docs/WCAG-TECHS/G168.html" TargetMode="External"/><Relationship Id="rId371" Type="http://schemas.openxmlformats.org/officeDocument/2006/relationships/vmlDrawing" Target="../drawings/vmlDrawing16.vml"/>
</Relationships>
</file>

<file path=xl/worksheets/_rels/sheet21.xml.rels><?xml version="1.0" encoding="UTF-8"?>
<Relationships xmlns="http://schemas.openxmlformats.org/package/2006/relationships"><Relationship Id="rId1" Type="http://schemas.openxmlformats.org/officeDocument/2006/relationships/comments" Target="../comments21.xml"/><Relationship Id="rId2" Type="http://schemas.openxmlformats.org/officeDocument/2006/relationships/hyperlink" Target="https://waic.jp/seminar/ceatec2016/report/"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7.v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hyperlink" Target="https://waic.jp/news/20120917/"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8.v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hyperlink" Target="https://waic.jp/news/20160304/"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19.vml"/>
</Relationships>
</file>

<file path=xl/worksheets/_rels/sheet24.xml.rels><?xml version="1.0" encoding="UTF-8"?>
<Relationships xmlns="http://schemas.openxmlformats.org/package/2006/relationships"><Relationship Id="rId1" Type="http://schemas.openxmlformats.org/officeDocument/2006/relationships/comments" Target="../comments24.xml"/><Relationship Id="rId2" Type="http://schemas.openxmlformats.org/officeDocument/2006/relationships/hyperlink" Target="https://waic.jp/news/20170922/"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0.vml"/>
</Relationships>
</file>

<file path=xl/worksheets/_rels/sheet25.xml.rels><?xml version="1.0" encoding="UTF-8"?>
<Relationships xmlns="http://schemas.openxmlformats.org/package/2006/relationships"><Relationship Id="rId1" Type="http://schemas.openxmlformats.org/officeDocument/2006/relationships/comments" Target="../comments25.xml"/><Relationship Id="rId2" Type="http://schemas.openxmlformats.org/officeDocument/2006/relationships/hyperlink" Target="https://waic.jp/news/20110802-2/"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1.vml"/>
</Relationships>
</file>

<file path=xl/worksheets/_rels/sheet26.xml.rels><?xml version="1.0" encoding="UTF-8"?>
<Relationships xmlns="http://schemas.openxmlformats.org/package/2006/relationships"><Relationship Id="rId1" Type="http://schemas.openxmlformats.org/officeDocument/2006/relationships/comments" Target="../comments26.xml"/><Relationship Id="rId2" Type="http://schemas.openxmlformats.org/officeDocument/2006/relationships/hyperlink" Target="https://waic.jp/news/20100922/"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2.v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hyperlink" Target="https://waic.jp/resource/report/survey-corporations-201608/"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3.v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hyperlink" Target="https://waic.jp/news/20141023/" TargetMode="External"/><Relationship Id="rId3" Type="http://schemas.openxmlformats.org/officeDocument/2006/relationships/vmlDrawing" Target="../drawings/vmlDrawing24.vml"/>
</Relationships>
</file>

<file path=xl/worksheets/_rels/sheet29.xml.rels><?xml version="1.0" encoding="UTF-8"?>
<Relationships xmlns="http://schemas.openxmlformats.org/package/2006/relationships"><Relationship Id="rId1" Type="http://schemas.openxmlformats.org/officeDocument/2006/relationships/comments" Target="../comments29.xml"/><Relationship Id="rId2" Type="http://schemas.openxmlformats.org/officeDocument/2006/relationships/hyperlink" Target="https://waic.jp/news/20150521/"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25.vml"/>
</Relationships>
</file>

<file path=xl/worksheets/_rels/sheet30.xml.rels><?xml version="1.0" encoding="UTF-8"?>
<Relationships xmlns="http://schemas.openxmlformats.org/package/2006/relationships"><Relationship Id="rId1" Type="http://schemas.openxmlformats.org/officeDocument/2006/relationships/comments" Target="../comments30.xml"/><Relationship Id="rId2" Type="http://schemas.openxmlformats.org/officeDocument/2006/relationships/hyperlink" Target="https://waic.jp/qa/office-document-webpag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6.vml"/>
</Relationships>
</file>

<file path=xl/worksheets/_rels/sheet31.xml.rels><?xml version="1.0" encoding="UTF-8"?>
<Relationships xmlns="http://schemas.openxmlformats.org/package/2006/relationships"><Relationship Id="rId1" Type="http://schemas.openxmlformats.org/officeDocument/2006/relationships/comments" Target="../comments31.xml"/><Relationship Id="rId2" Type="http://schemas.openxmlformats.org/officeDocument/2006/relationships/hyperlink" Target="https://waic.jp/seminar/2018-05/report/" TargetMode="External"/><Relationship Id="rId3" Type="http://schemas.openxmlformats.org/officeDocument/2006/relationships/vmlDrawing" Target="../drawings/vmlDrawing27.vml"/>
</Relationships>
</file>

<file path=xl/worksheets/_rels/sheet32.xml.rels><?xml version="1.0" encoding="UTF-8"?>
<Relationships xmlns="http://schemas.openxmlformats.org/package/2006/relationships"><Relationship Id="rId1" Type="http://schemas.openxmlformats.org/officeDocument/2006/relationships/comments" Target="../comments32.xml"/><Relationship Id="rId2" Type="http://schemas.openxmlformats.org/officeDocument/2006/relationships/hyperlink" Target="https://waic.jp/news/20140820/" TargetMode="External"/><Relationship Id="rId3" Type="http://schemas.openxmlformats.org/officeDocument/2006/relationships/hyperlink" Target="https://waic.jp/docs/WCAG-TECHS/G18.html" TargetMode="External"/><Relationship Id="rId4" Type="http://schemas.openxmlformats.org/officeDocument/2006/relationships/hyperlink" Target="https://waic.jp/docs/WCAG-TECHS/G202.html" TargetMode="External"/><Relationship Id="rId5" Type="http://schemas.openxmlformats.org/officeDocument/2006/relationships/hyperlink" Target="https://waic.jp/docs/WCAG-TECHS/G21.html" TargetMode="External"/><Relationship Id="rId6" Type="http://schemas.openxmlformats.org/officeDocument/2006/relationships/hyperlink" Target="https://waic.jp/docs/WCAG-TECHS/G165.html" TargetMode="External"/><Relationship Id="rId7" Type="http://schemas.openxmlformats.org/officeDocument/2006/relationships/hyperlink" Target="https://waic.jp/docs/WCAG-TECHS/G107.html" TargetMode="External"/><Relationship Id="rId8" Type="http://schemas.openxmlformats.org/officeDocument/2006/relationships/hyperlink" Target="https://waic.jp/docs/WCAG-TECHS/ARIA6.html" TargetMode="External"/><Relationship Id="rId9" Type="http://schemas.openxmlformats.org/officeDocument/2006/relationships/hyperlink" Target="https://waic.jp/docs/WCAG-TECHS/ARIA6.html" TargetMode="External"/><Relationship Id="rId10" Type="http://schemas.openxmlformats.org/officeDocument/2006/relationships/hyperlink" Target="https://waic.jp/docs/WCAG-TECHS/ARIA10.html" TargetMode="External"/><Relationship Id="rId11" Type="http://schemas.openxmlformats.org/officeDocument/2006/relationships/hyperlink" Target="https://waic.jp/docs/WCAG-TECHS/ARIA10.html" TargetMode="External"/><Relationship Id="rId12" Type="http://schemas.openxmlformats.org/officeDocument/2006/relationships/hyperlink" Target="https://waic.jp/docs/WCAG-TECHS/G196.html" TargetMode="External"/><Relationship Id="rId13" Type="http://schemas.openxmlformats.org/officeDocument/2006/relationships/hyperlink" Target="https://waic.jp/docs/WCAG-TECHS/G196.html" TargetMode="External"/><Relationship Id="rId14" Type="http://schemas.openxmlformats.org/officeDocument/2006/relationships/hyperlink" Target="https://waic.jp/docs/WCAG-TECHS/H2.html" TargetMode="External"/><Relationship Id="rId15" Type="http://schemas.openxmlformats.org/officeDocument/2006/relationships/hyperlink" Target="https://waic.jp/docs/WCAG-TECHS/H2.html" TargetMode="External"/><Relationship Id="rId16" Type="http://schemas.openxmlformats.org/officeDocument/2006/relationships/hyperlink" Target="https://waic.jp/docs/WCAG-TECHS/H35.html" TargetMode="External"/><Relationship Id="rId17" Type="http://schemas.openxmlformats.org/officeDocument/2006/relationships/hyperlink" Target="https://waic.jp/docs/WCAG-TECHS/H35.html" TargetMode="External"/><Relationship Id="rId18" Type="http://schemas.openxmlformats.org/officeDocument/2006/relationships/hyperlink" Target="https://waic.jp/docs/WCAG-TECHS/H37.html" TargetMode="External"/><Relationship Id="rId19" Type="http://schemas.openxmlformats.org/officeDocument/2006/relationships/hyperlink" Target="https://waic.jp/docs/WCAG-TECHS/H37.html" TargetMode="External"/><Relationship Id="rId20" Type="http://schemas.openxmlformats.org/officeDocument/2006/relationships/hyperlink" Target="https://waic.jp/docs/WCAG-TECHS/H53.html" TargetMode="External"/><Relationship Id="rId21" Type="http://schemas.openxmlformats.org/officeDocument/2006/relationships/hyperlink" Target="https://waic.jp/docs/WCAG-TECHS/H53.html" TargetMode="External"/><Relationship Id="rId22" Type="http://schemas.openxmlformats.org/officeDocument/2006/relationships/hyperlink" Target="https://waic.jp/docs/WCAG-TECHS/H86.html" TargetMode="External"/><Relationship Id="rId23" Type="http://schemas.openxmlformats.org/officeDocument/2006/relationships/hyperlink" Target="https://waic.jp/docs/WCAG-TECHS/H86.html" TargetMode="External"/><Relationship Id="rId24" Type="http://schemas.openxmlformats.org/officeDocument/2006/relationships/hyperlink" Target="https://waic.jp/docs/WCAG-TECHS/ARIA6.html" TargetMode="External"/><Relationship Id="rId25" Type="http://schemas.openxmlformats.org/officeDocument/2006/relationships/hyperlink" Target="https://waic.jp/docs/WCAG-TECHS/ARIA6.html" TargetMode="External"/><Relationship Id="rId26" Type="http://schemas.openxmlformats.org/officeDocument/2006/relationships/hyperlink" Target="https://waic.jp/docs/WCAG-TECHS/ARIA10.html" TargetMode="External"/><Relationship Id="rId27" Type="http://schemas.openxmlformats.org/officeDocument/2006/relationships/hyperlink" Target="https://waic.jp/docs/WCAG-TECHS/ARIA10.html" TargetMode="External"/><Relationship Id="rId28" Type="http://schemas.openxmlformats.org/officeDocument/2006/relationships/hyperlink" Target="https://waic.jp/docs/WCAG-TECHS/G196.html" TargetMode="External"/><Relationship Id="rId29" Type="http://schemas.openxmlformats.org/officeDocument/2006/relationships/hyperlink" Target="https://waic.jp/docs/WCAG-TECHS/G196.html" TargetMode="External"/><Relationship Id="rId30" Type="http://schemas.openxmlformats.org/officeDocument/2006/relationships/hyperlink" Target="https://waic.jp/docs/WCAG-TECHS/H2.html" TargetMode="External"/><Relationship Id="rId31" Type="http://schemas.openxmlformats.org/officeDocument/2006/relationships/hyperlink" Target="https://waic.jp/docs/WCAG-TECHS/H2.html" TargetMode="External"/><Relationship Id="rId32" Type="http://schemas.openxmlformats.org/officeDocument/2006/relationships/hyperlink" Target="https://waic.jp/docs/WCAG-TECHS/H35.html" TargetMode="External"/><Relationship Id="rId33" Type="http://schemas.openxmlformats.org/officeDocument/2006/relationships/hyperlink" Target="https://waic.jp/docs/WCAG-TECHS/H35.html" TargetMode="External"/><Relationship Id="rId34" Type="http://schemas.openxmlformats.org/officeDocument/2006/relationships/hyperlink" Target="https://waic.jp/docs/WCAG-TECHS/H37.html" TargetMode="External"/><Relationship Id="rId35" Type="http://schemas.openxmlformats.org/officeDocument/2006/relationships/hyperlink" Target="https://waic.jp/docs/WCAG-TECHS/H37.html" TargetMode="External"/><Relationship Id="rId36" Type="http://schemas.openxmlformats.org/officeDocument/2006/relationships/hyperlink" Target="https://waic.jp/docs/WCAG-TECHS/H53.html" TargetMode="External"/><Relationship Id="rId37" Type="http://schemas.openxmlformats.org/officeDocument/2006/relationships/hyperlink" Target="https://waic.jp/docs/WCAG-TECHS/H53.html" TargetMode="External"/><Relationship Id="rId38" Type="http://schemas.openxmlformats.org/officeDocument/2006/relationships/hyperlink" Target="https://waic.jp/docs/WCAG-TECHS/H86.html" TargetMode="External"/><Relationship Id="rId39" Type="http://schemas.openxmlformats.org/officeDocument/2006/relationships/hyperlink" Target="https://waic.jp/docs/WCAG-TECHS/H86.html" TargetMode="External"/><Relationship Id="rId40" Type="http://schemas.openxmlformats.org/officeDocument/2006/relationships/hyperlink" Target="https://waic.jp/docs/WCAG-TECHS/ARIA15.html" TargetMode="External"/><Relationship Id="rId41" Type="http://schemas.openxmlformats.org/officeDocument/2006/relationships/hyperlink" Target="https://waic.jp/docs/WCAG-TECHS/ARIA15.html" TargetMode="External"/><Relationship Id="rId42" Type="http://schemas.openxmlformats.org/officeDocument/2006/relationships/hyperlink" Target="https://waic.jp/docs/WCAG-TECHS/G73.html" TargetMode="External"/><Relationship Id="rId43" Type="http://schemas.openxmlformats.org/officeDocument/2006/relationships/hyperlink" Target="https://waic.jp/docs/WCAG-TECHS/G73.html" TargetMode="External"/><Relationship Id="rId44" Type="http://schemas.openxmlformats.org/officeDocument/2006/relationships/hyperlink" Target="https://waic.jp/docs/WCAG-TECHS/G74.html" TargetMode="External"/><Relationship Id="rId45" Type="http://schemas.openxmlformats.org/officeDocument/2006/relationships/hyperlink" Target="https://waic.jp/docs/WCAG-TECHS/G74.html" TargetMode="External"/><Relationship Id="rId46" Type="http://schemas.openxmlformats.org/officeDocument/2006/relationships/hyperlink" Target="https://waic.jp/docs/WCAG-TECHS/G92.html" TargetMode="External"/><Relationship Id="rId47" Type="http://schemas.openxmlformats.org/officeDocument/2006/relationships/hyperlink" Target="https://waic.jp/docs/WCAG-TECHS/G92.html" TargetMode="External"/><Relationship Id="rId48" Type="http://schemas.openxmlformats.org/officeDocument/2006/relationships/hyperlink" Target="https://waic.jp/docs/WCAG-TECHS/H45.html" TargetMode="External"/><Relationship Id="rId49" Type="http://schemas.openxmlformats.org/officeDocument/2006/relationships/hyperlink" Target="https://waic.jp/docs/WCAG-TECHS/H45.html" TargetMode="External"/><Relationship Id="rId50" Type="http://schemas.openxmlformats.org/officeDocument/2006/relationships/hyperlink" Target="https://waic.jp/docs/WCAG-TECHS/H53.html" TargetMode="External"/><Relationship Id="rId51" Type="http://schemas.openxmlformats.org/officeDocument/2006/relationships/hyperlink" Target="https://waic.jp/docs/WCAG-TECHS/H53.html" TargetMode="External"/><Relationship Id="rId52" Type="http://schemas.openxmlformats.org/officeDocument/2006/relationships/hyperlink" Target="https://waic.jp/docs/WCAG-TECHS/ARIA6.html" TargetMode="External"/><Relationship Id="rId53" Type="http://schemas.openxmlformats.org/officeDocument/2006/relationships/hyperlink" Target="https://waic.jp/docs/WCAG-TECHS/ARIA6.html" TargetMode="External"/><Relationship Id="rId54" Type="http://schemas.openxmlformats.org/officeDocument/2006/relationships/hyperlink" Target="https://waic.jp/docs/WCAG-TECHS/ARIA9.html" TargetMode="External"/><Relationship Id="rId55" Type="http://schemas.openxmlformats.org/officeDocument/2006/relationships/hyperlink" Target="https://waic.jp/docs/WCAG-TECHS/ARIA9.html" TargetMode="External"/><Relationship Id="rId56" Type="http://schemas.openxmlformats.org/officeDocument/2006/relationships/hyperlink" Target="https://waic.jp/docs/WCAG-TECHS/H24.html" TargetMode="External"/><Relationship Id="rId57" Type="http://schemas.openxmlformats.org/officeDocument/2006/relationships/hyperlink" Target="https://waic.jp/docs/WCAG-TECHS/H24.html" TargetMode="External"/><Relationship Id="rId58" Type="http://schemas.openxmlformats.org/officeDocument/2006/relationships/hyperlink" Target="https://waic.jp/docs/WCAG-TECHS/H30.html" TargetMode="External"/><Relationship Id="rId59" Type="http://schemas.openxmlformats.org/officeDocument/2006/relationships/hyperlink" Target="https://waic.jp/docs/WCAG-TECHS/H30.html" TargetMode="External"/><Relationship Id="rId60" Type="http://schemas.openxmlformats.org/officeDocument/2006/relationships/hyperlink" Target="https://waic.jp/docs/WCAG-TECHS/H36.html" TargetMode="External"/><Relationship Id="rId61" Type="http://schemas.openxmlformats.org/officeDocument/2006/relationships/hyperlink" Target="https://waic.jp/docs/WCAG-TECHS/H36.html" TargetMode="External"/><Relationship Id="rId62" Type="http://schemas.openxmlformats.org/officeDocument/2006/relationships/hyperlink" Target="https://waic.jp/docs/WCAG-TECHS/H44.html" TargetMode="External"/><Relationship Id="rId63" Type="http://schemas.openxmlformats.org/officeDocument/2006/relationships/hyperlink" Target="https://waic.jp/docs/WCAG-TECHS/H44.html" TargetMode="External"/><Relationship Id="rId64" Type="http://schemas.openxmlformats.org/officeDocument/2006/relationships/hyperlink" Target="https://waic.jp/docs/WCAG-TECHS/H65.html" TargetMode="External"/><Relationship Id="rId65" Type="http://schemas.openxmlformats.org/officeDocument/2006/relationships/hyperlink" Target="https://waic.jp/docs/WCAG-TECHS/H65.html" TargetMode="External"/><Relationship Id="rId66" Type="http://schemas.openxmlformats.org/officeDocument/2006/relationships/hyperlink" Target="https://waic.jp/docs/WCAG-TECHS/ARIA6.html" TargetMode="External"/><Relationship Id="rId67" Type="http://schemas.openxmlformats.org/officeDocument/2006/relationships/hyperlink" Target="https://waic.jp/docs/WCAG-TECHS/ARIA6.html" TargetMode="External"/><Relationship Id="rId68" Type="http://schemas.openxmlformats.org/officeDocument/2006/relationships/hyperlink" Target="https://waic.jp/docs/WCAG-TECHS/ARIA10.html" TargetMode="External"/><Relationship Id="rId69" Type="http://schemas.openxmlformats.org/officeDocument/2006/relationships/hyperlink" Target="https://waic.jp/docs/WCAG-TECHS/ARIA10.html" TargetMode="External"/><Relationship Id="rId70" Type="http://schemas.openxmlformats.org/officeDocument/2006/relationships/hyperlink" Target="https://waic.jp/docs/WCAG-TECHS/G196.html" TargetMode="External"/><Relationship Id="rId71" Type="http://schemas.openxmlformats.org/officeDocument/2006/relationships/hyperlink" Target="https://waic.jp/docs/WCAG-TECHS/G196.html" TargetMode="External"/><Relationship Id="rId72" Type="http://schemas.openxmlformats.org/officeDocument/2006/relationships/hyperlink" Target="https://waic.jp/docs/WCAG-TECHS/H2.html" TargetMode="External"/><Relationship Id="rId73" Type="http://schemas.openxmlformats.org/officeDocument/2006/relationships/hyperlink" Target="https://waic.jp/docs/WCAG-TECHS/H2.html" TargetMode="External"/><Relationship Id="rId74" Type="http://schemas.openxmlformats.org/officeDocument/2006/relationships/hyperlink" Target="https://waic.jp/docs/WCAG-TECHS/H35.html" TargetMode="External"/><Relationship Id="rId75" Type="http://schemas.openxmlformats.org/officeDocument/2006/relationships/hyperlink" Target="https://waic.jp/docs/WCAG-TECHS/H35.html" TargetMode="External"/><Relationship Id="rId76" Type="http://schemas.openxmlformats.org/officeDocument/2006/relationships/hyperlink" Target="https://waic.jp/docs/WCAG-TECHS/H37.html" TargetMode="External"/><Relationship Id="rId77" Type="http://schemas.openxmlformats.org/officeDocument/2006/relationships/hyperlink" Target="https://waic.jp/docs/WCAG-TECHS/H37.html" TargetMode="External"/><Relationship Id="rId78" Type="http://schemas.openxmlformats.org/officeDocument/2006/relationships/hyperlink" Target="https://waic.jp/docs/WCAG-TECHS/H53.html" TargetMode="External"/><Relationship Id="rId79" Type="http://schemas.openxmlformats.org/officeDocument/2006/relationships/hyperlink" Target="https://waic.jp/docs/WCAG-TECHS/H53.html" TargetMode="External"/><Relationship Id="rId80" Type="http://schemas.openxmlformats.org/officeDocument/2006/relationships/hyperlink" Target="https://waic.jp/docs/WCAG-TECHS/H86.html" TargetMode="External"/><Relationship Id="rId81" Type="http://schemas.openxmlformats.org/officeDocument/2006/relationships/hyperlink" Target="https://waic.jp/docs/WCAG-TECHS/H86.html" TargetMode="External"/><Relationship Id="rId82" Type="http://schemas.openxmlformats.org/officeDocument/2006/relationships/hyperlink" Target="https://waic.jp/docs/WCAG-TECHS/ARIA6.html" TargetMode="External"/><Relationship Id="rId83" Type="http://schemas.openxmlformats.org/officeDocument/2006/relationships/hyperlink" Target="https://waic.jp/docs/WCAG-TECHS/ARIA6.html" TargetMode="External"/><Relationship Id="rId84" Type="http://schemas.openxmlformats.org/officeDocument/2006/relationships/hyperlink" Target="https://waic.jp/docs/WCAG-TECHS/ARIA10.html" TargetMode="External"/><Relationship Id="rId85" Type="http://schemas.openxmlformats.org/officeDocument/2006/relationships/hyperlink" Target="https://waic.jp/docs/WCAG-TECHS/ARIA10.html" TargetMode="External"/><Relationship Id="rId86" Type="http://schemas.openxmlformats.org/officeDocument/2006/relationships/hyperlink" Target="https://waic.jp/docs/WCAG-TECHS/G196.html" TargetMode="External"/><Relationship Id="rId87" Type="http://schemas.openxmlformats.org/officeDocument/2006/relationships/hyperlink" Target="https://waic.jp/docs/WCAG-TECHS/G196.html" TargetMode="External"/><Relationship Id="rId88" Type="http://schemas.openxmlformats.org/officeDocument/2006/relationships/hyperlink" Target="https://waic.jp/docs/WCAG-TECHS/H2.html" TargetMode="External"/><Relationship Id="rId89" Type="http://schemas.openxmlformats.org/officeDocument/2006/relationships/hyperlink" Target="https://waic.jp/docs/WCAG-TECHS/H2.html" TargetMode="External"/><Relationship Id="rId90" Type="http://schemas.openxmlformats.org/officeDocument/2006/relationships/hyperlink" Target="https://waic.jp/docs/WCAG-TECHS/H35.html" TargetMode="External"/><Relationship Id="rId91" Type="http://schemas.openxmlformats.org/officeDocument/2006/relationships/hyperlink" Target="https://waic.jp/docs/WCAG-TECHS/H35.html" TargetMode="External"/><Relationship Id="rId92" Type="http://schemas.openxmlformats.org/officeDocument/2006/relationships/hyperlink" Target="https://waic.jp/docs/WCAG-TECHS/H37.html" TargetMode="External"/><Relationship Id="rId93" Type="http://schemas.openxmlformats.org/officeDocument/2006/relationships/hyperlink" Target="https://waic.jp/docs/WCAG-TECHS/H37.html" TargetMode="External"/><Relationship Id="rId94" Type="http://schemas.openxmlformats.org/officeDocument/2006/relationships/hyperlink" Target="https://waic.jp/docs/WCAG-TECHS/H53.html" TargetMode="External"/><Relationship Id="rId95" Type="http://schemas.openxmlformats.org/officeDocument/2006/relationships/hyperlink" Target="https://waic.jp/docs/WCAG-TECHS/H53.html" TargetMode="External"/><Relationship Id="rId96" Type="http://schemas.openxmlformats.org/officeDocument/2006/relationships/hyperlink" Target="https://waic.jp/docs/WCAG-TECHS/H86.html" TargetMode="External"/><Relationship Id="rId97" Type="http://schemas.openxmlformats.org/officeDocument/2006/relationships/hyperlink" Target="https://waic.jp/docs/WCAG-TECHS/H86.html" TargetMode="External"/><Relationship Id="rId98" Type="http://schemas.openxmlformats.org/officeDocument/2006/relationships/hyperlink" Target="https://waic.jp/docs/WCAG-TECHS/ARIA6.html" TargetMode="External"/><Relationship Id="rId99" Type="http://schemas.openxmlformats.org/officeDocument/2006/relationships/hyperlink" Target="https://waic.jp/docs/WCAG-TECHS/ARIA6.html" TargetMode="External"/><Relationship Id="rId100" Type="http://schemas.openxmlformats.org/officeDocument/2006/relationships/hyperlink" Target="https://waic.jp/docs/WCAG-TECHS/ARIA10.html" TargetMode="External"/><Relationship Id="rId101" Type="http://schemas.openxmlformats.org/officeDocument/2006/relationships/hyperlink" Target="https://waic.jp/docs/WCAG-TECHS/ARIA10.html" TargetMode="External"/><Relationship Id="rId102" Type="http://schemas.openxmlformats.org/officeDocument/2006/relationships/hyperlink" Target="https://waic.jp/docs/WCAG-TECHS/G196.html" TargetMode="External"/><Relationship Id="rId103" Type="http://schemas.openxmlformats.org/officeDocument/2006/relationships/hyperlink" Target="https://waic.jp/docs/WCAG-TECHS/G196.html" TargetMode="External"/><Relationship Id="rId104" Type="http://schemas.openxmlformats.org/officeDocument/2006/relationships/hyperlink" Target="https://waic.jp/docs/WCAG-TECHS/H2.html" TargetMode="External"/><Relationship Id="rId105" Type="http://schemas.openxmlformats.org/officeDocument/2006/relationships/hyperlink" Target="https://waic.jp/docs/WCAG-TECHS/H2.html" TargetMode="External"/><Relationship Id="rId106" Type="http://schemas.openxmlformats.org/officeDocument/2006/relationships/hyperlink" Target="https://waic.jp/docs/WCAG-TECHS/H35.html" TargetMode="External"/><Relationship Id="rId107" Type="http://schemas.openxmlformats.org/officeDocument/2006/relationships/hyperlink" Target="https://waic.jp/docs/WCAG-TECHS/H35.html" TargetMode="External"/><Relationship Id="rId108" Type="http://schemas.openxmlformats.org/officeDocument/2006/relationships/hyperlink" Target="https://waic.jp/docs/WCAG-TECHS/H37.html" TargetMode="External"/><Relationship Id="rId109" Type="http://schemas.openxmlformats.org/officeDocument/2006/relationships/hyperlink" Target="https://waic.jp/docs/WCAG-TECHS/H37.html" TargetMode="External"/><Relationship Id="rId110" Type="http://schemas.openxmlformats.org/officeDocument/2006/relationships/hyperlink" Target="https://waic.jp/docs/WCAG-TECHS/H53.html" TargetMode="External"/><Relationship Id="rId111" Type="http://schemas.openxmlformats.org/officeDocument/2006/relationships/hyperlink" Target="https://waic.jp/docs/WCAG-TECHS/H53.html" TargetMode="External"/><Relationship Id="rId112" Type="http://schemas.openxmlformats.org/officeDocument/2006/relationships/hyperlink" Target="https://waic.jp/docs/WCAG-TECHS/H86.html" TargetMode="External"/><Relationship Id="rId113" Type="http://schemas.openxmlformats.org/officeDocument/2006/relationships/hyperlink" Target="https://waic.jp/docs/WCAG-TECHS/H86.html" TargetMode="External"/><Relationship Id="rId114" Type="http://schemas.openxmlformats.org/officeDocument/2006/relationships/hyperlink" Target="https://waic.jp/docs/WCAG-TECHS/G143.html" TargetMode="External"/><Relationship Id="rId115" Type="http://schemas.openxmlformats.org/officeDocument/2006/relationships/hyperlink" Target="https://waic.jp/docs/WCAG-TECHS/G143.html" TargetMode="External"/><Relationship Id="rId116" Type="http://schemas.openxmlformats.org/officeDocument/2006/relationships/hyperlink" Target="https://waic.jp/docs/WCAG-TECHS/C9.html" TargetMode="External"/><Relationship Id="rId117" Type="http://schemas.openxmlformats.org/officeDocument/2006/relationships/hyperlink" Target="https://waic.jp/docs/WCAG-TECHS/C9.html" TargetMode="External"/><Relationship Id="rId118" Type="http://schemas.openxmlformats.org/officeDocument/2006/relationships/hyperlink" Target="https://waic.jp/docs/WCAG-TECHS/H67.html" TargetMode="External"/><Relationship Id="rId119" Type="http://schemas.openxmlformats.org/officeDocument/2006/relationships/hyperlink" Target="https://waic.jp/docs/WCAG-TECHS/H67.html" TargetMode="External"/><Relationship Id="rId120" Type="http://schemas.openxmlformats.org/officeDocument/2006/relationships/hyperlink" Target="https://waic.jp/docs/WCAG-TECHS/G158.html" TargetMode="External"/><Relationship Id="rId121" Type="http://schemas.openxmlformats.org/officeDocument/2006/relationships/hyperlink" Target="https://waic.jp/docs/WCAG-TECHS/G158.html" TargetMode="External"/><Relationship Id="rId122" Type="http://schemas.openxmlformats.org/officeDocument/2006/relationships/hyperlink" Target="https://waic.jp/docs/WCAG-TECHS/G159.html" TargetMode="External"/><Relationship Id="rId123" Type="http://schemas.openxmlformats.org/officeDocument/2006/relationships/hyperlink" Target="https://waic.jp/docs/WCAG-TECHS/G159.html" TargetMode="External"/><Relationship Id="rId124" Type="http://schemas.openxmlformats.org/officeDocument/2006/relationships/hyperlink" Target="https://waic.jp/docs/WCAG-TECHS/G166.html" TargetMode="External"/><Relationship Id="rId125" Type="http://schemas.openxmlformats.org/officeDocument/2006/relationships/hyperlink" Target="https://waic.jp/docs/WCAG-TECHS/G166.html" TargetMode="External"/><Relationship Id="rId126" Type="http://schemas.openxmlformats.org/officeDocument/2006/relationships/hyperlink" Target="https://waic.jp/docs/WCAG-TECHS/G93.html" TargetMode="External"/><Relationship Id="rId127" Type="http://schemas.openxmlformats.org/officeDocument/2006/relationships/hyperlink" Target="https://waic.jp/docs/WCAG-TECHS/G93.html" TargetMode="External"/><Relationship Id="rId128" Type="http://schemas.openxmlformats.org/officeDocument/2006/relationships/hyperlink" Target="https://waic.jp/docs/WCAG-TECHS/G87.html" TargetMode="External"/><Relationship Id="rId129" Type="http://schemas.openxmlformats.org/officeDocument/2006/relationships/hyperlink" Target="https://waic.jp/docs/WCAG-TECHS/G87.html" TargetMode="External"/><Relationship Id="rId130" Type="http://schemas.openxmlformats.org/officeDocument/2006/relationships/hyperlink" Target="https://waic.jp/docs/WCAG-TECHS/H95.html" TargetMode="External"/><Relationship Id="rId131" Type="http://schemas.openxmlformats.org/officeDocument/2006/relationships/hyperlink" Target="https://waic.jp/docs/WCAG-TECHS/H95.html" TargetMode="External"/><Relationship Id="rId132" Type="http://schemas.openxmlformats.org/officeDocument/2006/relationships/hyperlink" Target="https://waic.jp/docs/WCAG-TECHS/G69.html" TargetMode="External"/><Relationship Id="rId133" Type="http://schemas.openxmlformats.org/officeDocument/2006/relationships/hyperlink" Target="https://waic.jp/docs/WCAG-TECHS/G69.html" TargetMode="External"/><Relationship Id="rId134" Type="http://schemas.openxmlformats.org/officeDocument/2006/relationships/hyperlink" Target="https://waic.jp/docs/WCAG-TECHS/G58.html" TargetMode="External"/><Relationship Id="rId135" Type="http://schemas.openxmlformats.org/officeDocument/2006/relationships/hyperlink" Target="https://waic.jp/docs/WCAG-TECHS/G58.html" TargetMode="External"/><Relationship Id="rId136" Type="http://schemas.openxmlformats.org/officeDocument/2006/relationships/hyperlink" Target="https://waic.jp/docs/WCAG-TECHS/H53.html" TargetMode="External"/><Relationship Id="rId137" Type="http://schemas.openxmlformats.org/officeDocument/2006/relationships/hyperlink" Target="https://waic.jp/docs/WCAG-TECHS/H53.html" TargetMode="External"/><Relationship Id="rId138" Type="http://schemas.openxmlformats.org/officeDocument/2006/relationships/hyperlink" Target="https://waic.jp/docs/WCAG-TECHS/G78.html" TargetMode="External"/><Relationship Id="rId139" Type="http://schemas.openxmlformats.org/officeDocument/2006/relationships/hyperlink" Target="https://waic.jp/docs/WCAG-TECHS/G78.html" TargetMode="External"/><Relationship Id="rId140" Type="http://schemas.openxmlformats.org/officeDocument/2006/relationships/hyperlink" Target="https://waic.jp/docs/WCAG-TECHS/G173.html" TargetMode="External"/><Relationship Id="rId141" Type="http://schemas.openxmlformats.org/officeDocument/2006/relationships/hyperlink" Target="https://waic.jp/docs/WCAG-TECHS/G173.html" TargetMode="External"/><Relationship Id="rId142" Type="http://schemas.openxmlformats.org/officeDocument/2006/relationships/hyperlink" Target="https://waic.jp/docs/WCAG-TECHS/G8.html" TargetMode="External"/><Relationship Id="rId143" Type="http://schemas.openxmlformats.org/officeDocument/2006/relationships/hyperlink" Target="https://waic.jp/docs/WCAG-TECHS/G8.html" TargetMode="External"/><Relationship Id="rId144" Type="http://schemas.openxmlformats.org/officeDocument/2006/relationships/hyperlink" Target="https://waic.jp/docs/WCAG-TECHS/G203.html" TargetMode="External"/><Relationship Id="rId145" Type="http://schemas.openxmlformats.org/officeDocument/2006/relationships/hyperlink" Target="https://waic.jp/docs/WCAG-TECHS/G203.html" TargetMode="External"/><Relationship Id="rId146" Type="http://schemas.openxmlformats.org/officeDocument/2006/relationships/hyperlink" Target="https://waic.jp/docs/WCAG-TECHS/ARIA11.html" TargetMode="External"/><Relationship Id="rId147" Type="http://schemas.openxmlformats.org/officeDocument/2006/relationships/hyperlink" Target="https://waic.jp/docs/WCAG-TECHS/ARIA11.html" TargetMode="External"/><Relationship Id="rId148" Type="http://schemas.openxmlformats.org/officeDocument/2006/relationships/hyperlink" Target="https://waic.jp/docs/WCAG-TECHS/ARIA12.html" TargetMode="External"/><Relationship Id="rId149" Type="http://schemas.openxmlformats.org/officeDocument/2006/relationships/hyperlink" Target="https://waic.jp/docs/WCAG-TECHS/ARIA12.html" TargetMode="External"/><Relationship Id="rId150" Type="http://schemas.openxmlformats.org/officeDocument/2006/relationships/hyperlink" Target="https://waic.jp/docs/WCAG-TECHS/ARIA13.html" TargetMode="External"/><Relationship Id="rId151" Type="http://schemas.openxmlformats.org/officeDocument/2006/relationships/hyperlink" Target="https://waic.jp/docs/WCAG-TECHS/ARIA13.html" TargetMode="External"/><Relationship Id="rId152" Type="http://schemas.openxmlformats.org/officeDocument/2006/relationships/hyperlink" Target="https://waic.jp/docs/WCAG-TECHS/ARIA16.html" TargetMode="External"/><Relationship Id="rId153" Type="http://schemas.openxmlformats.org/officeDocument/2006/relationships/hyperlink" Target="https://waic.jp/docs/WCAG-TECHS/ARIA16.html" TargetMode="External"/><Relationship Id="rId154" Type="http://schemas.openxmlformats.org/officeDocument/2006/relationships/hyperlink" Target="https://waic.jp/docs/WCAG-TECHS/ARIA17.html" TargetMode="External"/><Relationship Id="rId155" Type="http://schemas.openxmlformats.org/officeDocument/2006/relationships/hyperlink" Target="https://waic.jp/docs/WCAG-TECHS/ARIA17.html" TargetMode="External"/><Relationship Id="rId156" Type="http://schemas.openxmlformats.org/officeDocument/2006/relationships/hyperlink" Target="https://waic.jp/docs/WCAG-TECHS/ARIA20.html" TargetMode="External"/><Relationship Id="rId157" Type="http://schemas.openxmlformats.org/officeDocument/2006/relationships/hyperlink" Target="https://waic.jp/docs/WCAG-TECHS/ARIA20.html" TargetMode="External"/><Relationship Id="rId158" Type="http://schemas.openxmlformats.org/officeDocument/2006/relationships/hyperlink" Target="https://waic.jp/docs/WCAG-TECHS/G115.html" TargetMode="External"/><Relationship Id="rId159" Type="http://schemas.openxmlformats.org/officeDocument/2006/relationships/hyperlink" Target="https://waic.jp/docs/WCAG-TECHS/G115.html" TargetMode="External"/><Relationship Id="rId160" Type="http://schemas.openxmlformats.org/officeDocument/2006/relationships/hyperlink" Target="https://waic.jp/docs/WCAG-TECHS/G117.html" TargetMode="External"/><Relationship Id="rId161" Type="http://schemas.openxmlformats.org/officeDocument/2006/relationships/hyperlink" Target="https://waic.jp/docs/WCAG-TECHS/G117.html" TargetMode="External"/><Relationship Id="rId162" Type="http://schemas.openxmlformats.org/officeDocument/2006/relationships/hyperlink" Target="https://waic.jp/docs/WCAG-TECHS/G140.html" TargetMode="External"/><Relationship Id="rId163" Type="http://schemas.openxmlformats.org/officeDocument/2006/relationships/hyperlink" Target="https://waic.jp/docs/WCAG-TECHS/G140.html" TargetMode="External"/><Relationship Id="rId164" Type="http://schemas.openxmlformats.org/officeDocument/2006/relationships/hyperlink" Target="https://waic.jp/docs/WCAG-TECHS/G138.html" TargetMode="External"/><Relationship Id="rId165" Type="http://schemas.openxmlformats.org/officeDocument/2006/relationships/hyperlink" Target="https://waic.jp/docs/WCAG-TECHS/G138.html" TargetMode="External"/><Relationship Id="rId166" Type="http://schemas.openxmlformats.org/officeDocument/2006/relationships/hyperlink" Target="https://waic.jp/docs/WCAG-TECHS/H51.html" TargetMode="External"/><Relationship Id="rId167" Type="http://schemas.openxmlformats.org/officeDocument/2006/relationships/hyperlink" Target="https://waic.jp/docs/WCAG-TECHS/H51.html" TargetMode="External"/><Relationship Id="rId168" Type="http://schemas.openxmlformats.org/officeDocument/2006/relationships/hyperlink" Target="https://waic.jp/docs/WCAG-TECHS/H39.html" TargetMode="External"/><Relationship Id="rId169" Type="http://schemas.openxmlformats.org/officeDocument/2006/relationships/hyperlink" Target="https://waic.jp/docs/WCAG-TECHS/H39.html" TargetMode="External"/><Relationship Id="rId170" Type="http://schemas.openxmlformats.org/officeDocument/2006/relationships/hyperlink" Target="https://waic.jp/docs/WCAG-TECHS/H73.html" TargetMode="External"/><Relationship Id="rId171" Type="http://schemas.openxmlformats.org/officeDocument/2006/relationships/hyperlink" Target="https://waic.jp/docs/WCAG-TECHS/H73.html" TargetMode="External"/><Relationship Id="rId172" Type="http://schemas.openxmlformats.org/officeDocument/2006/relationships/hyperlink" Target="https://waic.jp/docs/WCAG-TECHS/H63.html" TargetMode="External"/><Relationship Id="rId173" Type="http://schemas.openxmlformats.org/officeDocument/2006/relationships/hyperlink" Target="https://waic.jp/docs/WCAG-TECHS/H63.html" TargetMode="External"/><Relationship Id="rId174" Type="http://schemas.openxmlformats.org/officeDocument/2006/relationships/hyperlink" Target="https://waic.jp/docs/WCAG-TECHS/H43.html" TargetMode="External"/><Relationship Id="rId175" Type="http://schemas.openxmlformats.org/officeDocument/2006/relationships/hyperlink" Target="https://waic.jp/docs/WCAG-TECHS/H43.html" TargetMode="External"/><Relationship Id="rId176" Type="http://schemas.openxmlformats.org/officeDocument/2006/relationships/hyperlink" Target="https://waic.jp/docs/WCAG-TECHS/H44.html" TargetMode="External"/><Relationship Id="rId177" Type="http://schemas.openxmlformats.org/officeDocument/2006/relationships/hyperlink" Target="https://waic.jp/docs/WCAG-TECHS/H44.html" TargetMode="External"/><Relationship Id="rId178" Type="http://schemas.openxmlformats.org/officeDocument/2006/relationships/hyperlink" Target="https://waic.jp/docs/WCAG-TECHS/H65.html" TargetMode="External"/><Relationship Id="rId179" Type="http://schemas.openxmlformats.org/officeDocument/2006/relationships/hyperlink" Target="https://waic.jp/docs/WCAG-TECHS/H65.html" TargetMode="External"/><Relationship Id="rId180" Type="http://schemas.openxmlformats.org/officeDocument/2006/relationships/hyperlink" Target="https://waic.jp/docs/WCAG-TECHS/H71.html" TargetMode="External"/><Relationship Id="rId181" Type="http://schemas.openxmlformats.org/officeDocument/2006/relationships/hyperlink" Target="https://waic.jp/docs/WCAG-TECHS/H71.html" TargetMode="External"/><Relationship Id="rId182" Type="http://schemas.openxmlformats.org/officeDocument/2006/relationships/hyperlink" Target="https://waic.jp/docs/WCAG-TECHS/H85.html" TargetMode="External"/><Relationship Id="rId183" Type="http://schemas.openxmlformats.org/officeDocument/2006/relationships/hyperlink" Target="https://waic.jp/docs/WCAG-TECHS/H85.html" TargetMode="External"/><Relationship Id="rId184" Type="http://schemas.openxmlformats.org/officeDocument/2006/relationships/hyperlink" Target="https://waic.jp/docs/WCAG-TECHS/H48.html" TargetMode="External"/><Relationship Id="rId185" Type="http://schemas.openxmlformats.org/officeDocument/2006/relationships/hyperlink" Target="https://waic.jp/docs/WCAG-TECHS/H48.html" TargetMode="External"/><Relationship Id="rId186" Type="http://schemas.openxmlformats.org/officeDocument/2006/relationships/hyperlink" Target="https://waic.jp/docs/WCAG-TECHS/H42.html" TargetMode="External"/><Relationship Id="rId187" Type="http://schemas.openxmlformats.org/officeDocument/2006/relationships/hyperlink" Target="https://waic.jp/docs/WCAG-TECHS/H42.html" TargetMode="External"/><Relationship Id="rId188" Type="http://schemas.openxmlformats.org/officeDocument/2006/relationships/hyperlink" Target="https://waic.jp/docs/WCAG-TECHS/SCR21.html" TargetMode="External"/><Relationship Id="rId189" Type="http://schemas.openxmlformats.org/officeDocument/2006/relationships/hyperlink" Target="https://waic.jp/docs/WCAG-TECHS/SCR21.html" TargetMode="External"/><Relationship Id="rId190" Type="http://schemas.openxmlformats.org/officeDocument/2006/relationships/hyperlink" Target="https://waic.jp/docs/WCAG-TECHS/H97.html" TargetMode="External"/><Relationship Id="rId191" Type="http://schemas.openxmlformats.org/officeDocument/2006/relationships/hyperlink" Target="https://waic.jp/docs/WCAG-TECHS/H97.html" TargetMode="External"/><Relationship Id="rId192" Type="http://schemas.openxmlformats.org/officeDocument/2006/relationships/hyperlink" Target="https://waic.jp/docs/WCAG-TECHS/G117.html" TargetMode="External"/><Relationship Id="rId193" Type="http://schemas.openxmlformats.org/officeDocument/2006/relationships/hyperlink" Target="https://waic.jp/docs/WCAG-TECHS/G117.html" TargetMode="External"/><Relationship Id="rId194" Type="http://schemas.openxmlformats.org/officeDocument/2006/relationships/hyperlink" Target="https://waic.jp/docs/WCAG-TECHS/T1.html" TargetMode="External"/><Relationship Id="rId195" Type="http://schemas.openxmlformats.org/officeDocument/2006/relationships/hyperlink" Target="https://waic.jp/docs/WCAG-TECHS/T1.html" TargetMode="External"/><Relationship Id="rId196" Type="http://schemas.openxmlformats.org/officeDocument/2006/relationships/hyperlink" Target="https://waic.jp/docs/WCAG-TECHS/T2.html" TargetMode="External"/><Relationship Id="rId197" Type="http://schemas.openxmlformats.org/officeDocument/2006/relationships/hyperlink" Target="https://waic.jp/docs/WCAG-TECHS/T2.html" TargetMode="External"/><Relationship Id="rId198" Type="http://schemas.openxmlformats.org/officeDocument/2006/relationships/hyperlink" Target="https://waic.jp/docs/WCAG-TECHS/T3.html" TargetMode="External"/><Relationship Id="rId199" Type="http://schemas.openxmlformats.org/officeDocument/2006/relationships/hyperlink" Target="https://waic.jp/docs/WCAG-TECHS/T3.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G57.html" TargetMode="External"/><Relationship Id="rId207" Type="http://schemas.openxmlformats.org/officeDocument/2006/relationships/hyperlink" Target="https://waic.jp/docs/WCAG-TECHS/G57.html" TargetMode="External"/><Relationship Id="rId208" Type="http://schemas.openxmlformats.org/officeDocument/2006/relationships/hyperlink" Target="https://waic.jp/docs/WCAG-TECHS/G57.html" TargetMode="External"/><Relationship Id="rId209" Type="http://schemas.openxmlformats.org/officeDocument/2006/relationships/hyperlink" Target="https://waic.jp/docs/WCAG-TECHS/G57.html" TargetMode="External"/><Relationship Id="rId210" Type="http://schemas.openxmlformats.org/officeDocument/2006/relationships/hyperlink" Target="https://waic.jp/docs/WCAG-TECHS/C27.html" TargetMode="External"/><Relationship Id="rId211" Type="http://schemas.openxmlformats.org/officeDocument/2006/relationships/hyperlink" Target="https://waic.jp/docs/WCAG-TECHS/C27.html" TargetMode="External"/><Relationship Id="rId212" Type="http://schemas.openxmlformats.org/officeDocument/2006/relationships/hyperlink" Target="https://waic.jp/docs/WCAG-TECHS/G96.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205.html" TargetMode="External"/><Relationship Id="rId215" Type="http://schemas.openxmlformats.org/officeDocument/2006/relationships/hyperlink" Target="https://waic.jp/docs/WCAG-TECHS/G182.html" TargetMode="External"/><Relationship Id="rId216" Type="http://schemas.openxmlformats.org/officeDocument/2006/relationships/hyperlink" Target="https://waic.jp/docs/WCAG-TECHS/G183.html" TargetMode="External"/><Relationship Id="rId217" Type="http://schemas.openxmlformats.org/officeDocument/2006/relationships/hyperlink" Target="https://waic.jp/docs/WCAG-TECHS/G111.html" TargetMode="External"/><Relationship Id="rId218" Type="http://schemas.openxmlformats.org/officeDocument/2006/relationships/hyperlink" Target="https://waic.jp/docs/WCAG-TECHS/G14.html" TargetMode="External"/><Relationship Id="rId219" Type="http://schemas.openxmlformats.org/officeDocument/2006/relationships/hyperlink" Target="https://waic.jp/docs/WCAG-TECHS/G60.html" TargetMode="External"/><Relationship Id="rId220" Type="http://schemas.openxmlformats.org/officeDocument/2006/relationships/hyperlink" Target="https://waic.jp/docs/WCAG-TECHS/G170.html" TargetMode="External"/><Relationship Id="rId221" Type="http://schemas.openxmlformats.org/officeDocument/2006/relationships/hyperlink" Target="https://waic.jp/docs/WCAG-TECHS/G171.html" TargetMode="External"/><Relationship Id="rId222" Type="http://schemas.openxmlformats.org/officeDocument/2006/relationships/hyperlink" Target="https://waic.jp/docs/WCAG-TECHS/G202.html" TargetMode="External"/><Relationship Id="rId223" Type="http://schemas.openxmlformats.org/officeDocument/2006/relationships/hyperlink" Target="https://waic.jp/docs/WCAG-TECHS/H91.html" TargetMode="External"/><Relationship Id="rId224" Type="http://schemas.openxmlformats.org/officeDocument/2006/relationships/hyperlink" Target="https://waic.jp/docs/WCAG-TECHS/SCR20.html" TargetMode="External"/><Relationship Id="rId225" Type="http://schemas.openxmlformats.org/officeDocument/2006/relationships/hyperlink" Target="https://waic.jp/docs/WCAG-TECHS/SCR35.html" TargetMode="External"/><Relationship Id="rId226" Type="http://schemas.openxmlformats.org/officeDocument/2006/relationships/hyperlink" Target="https://waic.jp/docs/WCAG-TECHS/SCR2.html" TargetMode="External"/><Relationship Id="rId227" Type="http://schemas.openxmlformats.org/officeDocument/2006/relationships/hyperlink" Target="https://waic.jp/docs/WCAG-TECHS/G21.html" TargetMode="External"/><Relationship Id="rId228" Type="http://schemas.openxmlformats.org/officeDocument/2006/relationships/hyperlink" Target="https://waic.jp/docs/WCAG-TECHS/G133.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G180.html" TargetMode="External"/><Relationship Id="rId232" Type="http://schemas.openxmlformats.org/officeDocument/2006/relationships/hyperlink" Target="https://waic.jp/docs/WCAG-TECHS/SCR16.html" TargetMode="External"/><Relationship Id="rId233" Type="http://schemas.openxmlformats.org/officeDocument/2006/relationships/hyperlink" Target="https://waic.jp/docs/WCAG-TECHS/G4.html" TargetMode="External"/><Relationship Id="rId234" Type="http://schemas.openxmlformats.org/officeDocument/2006/relationships/hyperlink" Target="https://waic.jp/docs/WCAG-TECHS/G198.html" TargetMode="External"/><Relationship Id="rId235" Type="http://schemas.openxmlformats.org/officeDocument/2006/relationships/hyperlink" Target="https://waic.jp/docs/WCAG-TECHS/SCR33.html" TargetMode="External"/><Relationship Id="rId236" Type="http://schemas.openxmlformats.org/officeDocument/2006/relationships/hyperlink" Target="https://waic.jp/docs/WCAG-TECHS/SCR36.html" TargetMode="External"/><Relationship Id="rId237" Type="http://schemas.openxmlformats.org/officeDocument/2006/relationships/hyperlink" Target="https://waic.jp/docs/WCAG-TECHS/G186.html" TargetMode="External"/><Relationship Id="rId238" Type="http://schemas.openxmlformats.org/officeDocument/2006/relationships/hyperlink" Target="https://waic.jp/docs/WCAG-TECHS/G1.html" TargetMode="External"/><Relationship Id="rId239" Type="http://schemas.openxmlformats.org/officeDocument/2006/relationships/hyperlink" Target="https://waic.jp/docs/WCAG-TECHS/G123.html" TargetMode="External"/><Relationship Id="rId240" Type="http://schemas.openxmlformats.org/officeDocument/2006/relationships/hyperlink" Target="https://waic.jp/docs/WCAG-TECHS/G124.html" TargetMode="External"/><Relationship Id="rId241" Type="http://schemas.openxmlformats.org/officeDocument/2006/relationships/hyperlink" Target="https://waic.jp/docs/WCAG-TECHS/ARIA11.html" TargetMode="External"/><Relationship Id="rId242" Type="http://schemas.openxmlformats.org/officeDocument/2006/relationships/hyperlink" Target="https://waic.jp/docs/WCAG-TECHS/H69.html" TargetMode="External"/><Relationship Id="rId243" Type="http://schemas.openxmlformats.org/officeDocument/2006/relationships/hyperlink" Target="https://waic.jp/docs/WCAG-TECHS/H70.html" TargetMode="External"/><Relationship Id="rId244" Type="http://schemas.openxmlformats.org/officeDocument/2006/relationships/hyperlink" Target="https://waic.jp/docs/WCAG-TECHS/SCR28.html" TargetMode="External"/><Relationship Id="rId245" Type="http://schemas.openxmlformats.org/officeDocument/2006/relationships/hyperlink" Target="https://waic.jp/docs/WCAG-TECHS/H4.html" TargetMode="External"/><Relationship Id="rId246" Type="http://schemas.openxmlformats.org/officeDocument/2006/relationships/hyperlink" Target="https://waic.jp/docs/WCAG-TECHS/C27.html" TargetMode="External"/><Relationship Id="rId247" Type="http://schemas.openxmlformats.org/officeDocument/2006/relationships/hyperlink" Target="https://waic.jp/docs/WCAG-TECHS/SCR26.html" TargetMode="External"/><Relationship Id="rId248" Type="http://schemas.openxmlformats.org/officeDocument/2006/relationships/hyperlink" Target="https://waic.jp/docs/WCAG-TECHS/SCR37.html" TargetMode="External"/><Relationship Id="rId249" Type="http://schemas.openxmlformats.org/officeDocument/2006/relationships/hyperlink" Target="https://waic.jp/docs/WCAG-TECHS/G91.html" TargetMode="External"/><Relationship Id="rId250" Type="http://schemas.openxmlformats.org/officeDocument/2006/relationships/hyperlink" Target="https://waic.jp/docs/WCAG-TECHS/H30.html" TargetMode="External"/><Relationship Id="rId251" Type="http://schemas.openxmlformats.org/officeDocument/2006/relationships/hyperlink" Target="https://waic.jp/docs/WCAG-TECHS/H24.html" TargetMode="External"/><Relationship Id="rId252" Type="http://schemas.openxmlformats.org/officeDocument/2006/relationships/hyperlink" Target="https://waic.jp/docs/WCAG-TECHS/G189.html" TargetMode="External"/><Relationship Id="rId253" Type="http://schemas.openxmlformats.org/officeDocument/2006/relationships/hyperlink" Target="https://waic.jp/docs/WCAG-TECHS/SCR30.html" TargetMode="External"/><Relationship Id="rId254" Type="http://schemas.openxmlformats.org/officeDocument/2006/relationships/hyperlink" Target="https://waic.jp/docs/WCAG-TECHS/G53.html" TargetMode="External"/><Relationship Id="rId255" Type="http://schemas.openxmlformats.org/officeDocument/2006/relationships/hyperlink" Target="https://waic.jp/docs/WCAG-TECHS/C7.html" TargetMode="External"/><Relationship Id="rId256" Type="http://schemas.openxmlformats.org/officeDocument/2006/relationships/hyperlink" Target="https://waic.jp/docs/WCAG-TECHS/ARIA7.html" TargetMode="External"/><Relationship Id="rId257" Type="http://schemas.openxmlformats.org/officeDocument/2006/relationships/hyperlink" Target="https://waic.jp/docs/WCAG-TECHS/ARIA8.html" TargetMode="External"/><Relationship Id="rId258" Type="http://schemas.openxmlformats.org/officeDocument/2006/relationships/hyperlink" Target="https://waic.jp/docs/WCAG-TECHS/H77.html" TargetMode="External"/><Relationship Id="rId259" Type="http://schemas.openxmlformats.org/officeDocument/2006/relationships/hyperlink" Target="https://waic.jp/docs/WCAG-TECHS/H78.html" TargetMode="External"/><Relationship Id="rId260" Type="http://schemas.openxmlformats.org/officeDocument/2006/relationships/hyperlink" Target="https://waic.jp/docs/WCAG-TECHS/H79.html" TargetMode="External"/><Relationship Id="rId261" Type="http://schemas.openxmlformats.org/officeDocument/2006/relationships/hyperlink" Target="https://waic.jp/docs/WCAG-TECHS/H81.html" TargetMode="External"/><Relationship Id="rId262" Type="http://schemas.openxmlformats.org/officeDocument/2006/relationships/hyperlink" Target="https://waic.jp/docs/WCAG-TECHS/H57.html" TargetMode="External"/><Relationship Id="rId263" Type="http://schemas.openxmlformats.org/officeDocument/2006/relationships/hyperlink" Target="https://waic.jp/docs/WCAG-TECHS/G107.html" TargetMode="External"/><Relationship Id="rId264" Type="http://schemas.openxmlformats.org/officeDocument/2006/relationships/hyperlink" Target="https://waic.jp/docs/WCAG-TECHS/G80.html" TargetMode="External"/><Relationship Id="rId265" Type="http://schemas.openxmlformats.org/officeDocument/2006/relationships/hyperlink" Target="https://waic.jp/docs/WCAG-TECHS/H32.html" TargetMode="External"/><Relationship Id="rId266" Type="http://schemas.openxmlformats.org/officeDocument/2006/relationships/hyperlink" Target="https://waic.jp/docs/WCAG-TECHS/H84.html" TargetMode="External"/><Relationship Id="rId267" Type="http://schemas.openxmlformats.org/officeDocument/2006/relationships/hyperlink" Target="https://waic.jp/docs/WCAG-TECHS/G13.html" TargetMode="External"/><Relationship Id="rId268" Type="http://schemas.openxmlformats.org/officeDocument/2006/relationships/hyperlink" Target="https://waic.jp/docs/WCAG-TECHS/SCR19.html" TargetMode="External"/><Relationship Id="rId269" Type="http://schemas.openxmlformats.org/officeDocument/2006/relationships/hyperlink" Target="https://waic.jp/docs/WCAG-TECHS/G83.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SCR18.html" TargetMode="External"/><Relationship Id="rId272" Type="http://schemas.openxmlformats.org/officeDocument/2006/relationships/hyperlink" Target="https://waic.jp/docs/WCAG-TECHS/ARIA18.html" TargetMode="External"/><Relationship Id="rId273" Type="http://schemas.openxmlformats.org/officeDocument/2006/relationships/hyperlink" Target="https://waic.jp/docs/WCAG-TECHS/ARIA19.html" TargetMode="External"/><Relationship Id="rId274" Type="http://schemas.openxmlformats.org/officeDocument/2006/relationships/hyperlink" Target="https://waic.jp/docs/WCAG-TECHS/ARIA21.html" TargetMode="External"/><Relationship Id="rId275" Type="http://schemas.openxmlformats.org/officeDocument/2006/relationships/hyperlink" Target="https://waic.jp/docs/WCAG-TECHS/G84.html" TargetMode="External"/><Relationship Id="rId276" Type="http://schemas.openxmlformats.org/officeDocument/2006/relationships/hyperlink" Target="https://waic.jp/docs/WCAG-TECHS/G85.html" TargetMode="External"/><Relationship Id="rId277" Type="http://schemas.openxmlformats.org/officeDocument/2006/relationships/hyperlink" Target="https://waic.jp/docs/WCAG-TECHS/SCR18.html" TargetMode="External"/><Relationship Id="rId278" Type="http://schemas.openxmlformats.org/officeDocument/2006/relationships/hyperlink" Target="https://waic.jp/docs/WCAG-TECHS/SCR32.html" TargetMode="External"/><Relationship Id="rId279" Type="http://schemas.openxmlformats.org/officeDocument/2006/relationships/hyperlink" Target="https://waic.jp/docs/WCAG-TECHS/G131.html" TargetMode="External"/><Relationship Id="rId280" Type="http://schemas.openxmlformats.org/officeDocument/2006/relationships/hyperlink" Target="https://waic.jp/docs/WCAG-TECHS/ARIA1.html" TargetMode="External"/><Relationship Id="rId281" Type="http://schemas.openxmlformats.org/officeDocument/2006/relationships/hyperlink" Target="https://waic.jp/docs/WCAG-TECHS/ARIA9.html" TargetMode="External"/><Relationship Id="rId282" Type="http://schemas.openxmlformats.org/officeDocument/2006/relationships/hyperlink" Target="https://waic.jp/docs/WCAG-TECHS/ARIA17.html" TargetMode="External"/><Relationship Id="rId283" Type="http://schemas.openxmlformats.org/officeDocument/2006/relationships/hyperlink" Target="https://waic.jp/docs/WCAG-TECHS/G89.html" TargetMode="External"/><Relationship Id="rId284" Type="http://schemas.openxmlformats.org/officeDocument/2006/relationships/hyperlink" Target="https://waic.jp/docs/WCAG-TECHS/G184.html" TargetMode="External"/><Relationship Id="rId285" Type="http://schemas.openxmlformats.org/officeDocument/2006/relationships/hyperlink" Target="https://waic.jp/docs/WCAG-TECHS/G162.html" TargetMode="External"/><Relationship Id="rId286" Type="http://schemas.openxmlformats.org/officeDocument/2006/relationships/hyperlink" Target="https://waic.jp/docs/WCAG-TECHS/G83.html" TargetMode="External"/><Relationship Id="rId287" Type="http://schemas.openxmlformats.org/officeDocument/2006/relationships/hyperlink" Target="https://waic.jp/docs/WCAG-TECHS/H90.html" TargetMode="External"/><Relationship Id="rId288" Type="http://schemas.openxmlformats.org/officeDocument/2006/relationships/hyperlink" Target="https://waic.jp/docs/WCAG-TECHS/H44.html" TargetMode="External"/><Relationship Id="rId289" Type="http://schemas.openxmlformats.org/officeDocument/2006/relationships/hyperlink" Target="https://waic.jp/docs/WCAG-TECHS/H71.html" TargetMode="External"/><Relationship Id="rId290" Type="http://schemas.openxmlformats.org/officeDocument/2006/relationships/hyperlink" Target="https://waic.jp/docs/WCAG-TECHS/H65.html" TargetMode="External"/><Relationship Id="rId291" Type="http://schemas.openxmlformats.org/officeDocument/2006/relationships/hyperlink" Target="https://waic.jp/docs/WCAG-TECHS/G167.html" TargetMode="External"/><Relationship Id="rId292" Type="http://schemas.openxmlformats.org/officeDocument/2006/relationships/hyperlink" Target="https://waic.jp/docs/WCAG-TECHS/G134.html" TargetMode="External"/><Relationship Id="rId293" Type="http://schemas.openxmlformats.org/officeDocument/2006/relationships/hyperlink" Target="https://waic.jp/docs/WCAG-TECHS/G192.html" TargetMode="External"/><Relationship Id="rId294" Type="http://schemas.openxmlformats.org/officeDocument/2006/relationships/hyperlink" Target="https://waic.jp/docs/WCAG-TECHS/H88.html" TargetMode="External"/><Relationship Id="rId295" Type="http://schemas.openxmlformats.org/officeDocument/2006/relationships/hyperlink" Target="https://waic.jp/docs/WCAG-TECHS/H75.html" TargetMode="External"/><Relationship Id="rId296" Type="http://schemas.openxmlformats.org/officeDocument/2006/relationships/hyperlink" Target="https://waic.jp/docs/WCAG-TECHS/ARIA14.html" TargetMode="External"/><Relationship Id="rId297" Type="http://schemas.openxmlformats.org/officeDocument/2006/relationships/hyperlink" Target="https://waic.jp/docs/WCAG-TECHS/ARIA16.html" TargetMode="External"/><Relationship Id="rId298" Type="http://schemas.openxmlformats.org/officeDocument/2006/relationships/hyperlink" Target="https://waic.jp/docs/WCAG-TECHS/G108.html" TargetMode="External"/><Relationship Id="rId299" Type="http://schemas.openxmlformats.org/officeDocument/2006/relationships/hyperlink" Target="https://waic.jp/docs/WCAG-TECHS/H91.html" TargetMode="External"/><Relationship Id="rId300" Type="http://schemas.openxmlformats.org/officeDocument/2006/relationships/hyperlink" Target="https://waic.jp/docs/WCAG-TECHS/H44.html" TargetMode="External"/><Relationship Id="rId301" Type="http://schemas.openxmlformats.org/officeDocument/2006/relationships/hyperlink" Target="https://waic.jp/docs/WCAG-TECHS/H64.html" TargetMode="External"/><Relationship Id="rId302" Type="http://schemas.openxmlformats.org/officeDocument/2006/relationships/hyperlink" Target="https://waic.jp/docs/WCAG-TECHS/H65.html" TargetMode="External"/><Relationship Id="rId303" Type="http://schemas.openxmlformats.org/officeDocument/2006/relationships/hyperlink" Target="https://waic.jp/docs/WCAG-TECHS/H88.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135.html" TargetMode="External"/><Relationship Id="rId306" Type="http://schemas.openxmlformats.org/officeDocument/2006/relationships/hyperlink" Target="https://waic.jp/docs/WCAG-TECHS/G10.html" TargetMode="External"/><Relationship Id="rId307" Type="http://schemas.openxmlformats.org/officeDocument/2006/relationships/hyperlink" Target="https://waic.jp/docs/WCAG-TECHS/ARIA4.html" TargetMode="External"/><Relationship Id="rId308" Type="http://schemas.openxmlformats.org/officeDocument/2006/relationships/hyperlink" Target="https://waic.jp/docs/WCAG-TECHS/ARIA5.html" TargetMode="External"/><Relationship Id="rId309" Type="http://schemas.openxmlformats.org/officeDocument/2006/relationships/hyperlink" Target="https://waic.jp/docs/WCAG-TECHS/ARIA16.html" TargetMode="External"/><Relationship Id="rId310" Type="http://schemas.openxmlformats.org/officeDocument/2006/relationships/hyperlink" Target="https://waic.jp/docs/WCAG-TECHS/G9.html" TargetMode="External"/><Relationship Id="rId311" Type="http://schemas.openxmlformats.org/officeDocument/2006/relationships/hyperlink" Target="https://waic.jp/docs/WCAG-TECHS/G9.html" TargetMode="External"/><Relationship Id="rId312" Type="http://schemas.openxmlformats.org/officeDocument/2006/relationships/hyperlink" Target="https://waic.jp/docs/WCAG-TECHS/G78.html" TargetMode="External"/><Relationship Id="rId313" Type="http://schemas.openxmlformats.org/officeDocument/2006/relationships/hyperlink" Target="https://waic.jp/docs/WCAG-TECHS/G173.html" TargetMode="External"/><Relationship Id="rId314" Type="http://schemas.openxmlformats.org/officeDocument/2006/relationships/hyperlink" Target="https://waic.jp/docs/WCAG-TECHS/G8.html" TargetMode="External"/><Relationship Id="rId315" Type="http://schemas.openxmlformats.org/officeDocument/2006/relationships/hyperlink" Target="https://waic.jp/docs/WCAG-TECHS/G203.html" TargetMode="External"/><Relationship Id="rId316" Type="http://schemas.openxmlformats.org/officeDocument/2006/relationships/hyperlink" Target="https://waic.jp/docs/WCAG-TECHS/G18.html" TargetMode="External"/><Relationship Id="rId317" Type="http://schemas.openxmlformats.org/officeDocument/2006/relationships/hyperlink" Target="https://waic.jp/docs/WCAG-TECHS/G148.html" TargetMode="External"/><Relationship Id="rId318" Type="http://schemas.openxmlformats.org/officeDocument/2006/relationships/hyperlink" Target="https://waic.jp/docs/WCAG-TECHS/G174.html" TargetMode="External"/><Relationship Id="rId319" Type="http://schemas.openxmlformats.org/officeDocument/2006/relationships/hyperlink" Target="https://waic.jp/docs/WCAG-TECHS/G145.html" TargetMode="External"/><Relationship Id="rId320" Type="http://schemas.openxmlformats.org/officeDocument/2006/relationships/hyperlink" Target="https://waic.jp/docs/WCAG-TECHS/G148.html" TargetMode="External"/><Relationship Id="rId321" Type="http://schemas.openxmlformats.org/officeDocument/2006/relationships/hyperlink" Target="https://waic.jp/docs/WCAG-TECHS/G174.html" TargetMode="External"/><Relationship Id="rId322" Type="http://schemas.openxmlformats.org/officeDocument/2006/relationships/hyperlink" Target="https://waic.jp/docs/WCAG-TECHS/G142.html" TargetMode="External"/><Relationship Id="rId323" Type="http://schemas.openxmlformats.org/officeDocument/2006/relationships/hyperlink" Target="https://waic.jp/docs/WCAG-TECHS/C28.html" TargetMode="External"/><Relationship Id="rId324" Type="http://schemas.openxmlformats.org/officeDocument/2006/relationships/hyperlink" Target="https://waic.jp/docs/WCAG-TECHS/C12.html" TargetMode="External"/><Relationship Id="rId325" Type="http://schemas.openxmlformats.org/officeDocument/2006/relationships/hyperlink" Target="https://waic.jp/docs/WCAG-TECHS/C13.html" TargetMode="External"/><Relationship Id="rId326" Type="http://schemas.openxmlformats.org/officeDocument/2006/relationships/hyperlink" Target="https://waic.jp/docs/WCAG-TECHS/C14.html" TargetMode="External"/><Relationship Id="rId327" Type="http://schemas.openxmlformats.org/officeDocument/2006/relationships/hyperlink" Target="https://waic.jp/docs/WCAG-TECHS/SCR34.html" TargetMode="External"/><Relationship Id="rId328" Type="http://schemas.openxmlformats.org/officeDocument/2006/relationships/hyperlink" Target="https://waic.jp/docs/WCAG-TECHS/G146.html" TargetMode="External"/><Relationship Id="rId329" Type="http://schemas.openxmlformats.org/officeDocument/2006/relationships/hyperlink" Target="https://waic.jp/docs/WCAG-TECHS/G178.html" TargetMode="External"/><Relationship Id="rId330" Type="http://schemas.openxmlformats.org/officeDocument/2006/relationships/hyperlink" Target="https://waic.jp/docs/WCAG-TECHS/G179.html" TargetMode="External"/><Relationship Id="rId331" Type="http://schemas.openxmlformats.org/officeDocument/2006/relationships/hyperlink" Target="http://waic.jp/docs/WCAG-TECHS/G179" TargetMode="External"/><Relationship Id="rId332" Type="http://schemas.openxmlformats.org/officeDocument/2006/relationships/hyperlink" Target="https://waic.jp/docs/WCAG-TECHS/C22.html" TargetMode="External"/><Relationship Id="rId333" Type="http://schemas.openxmlformats.org/officeDocument/2006/relationships/hyperlink" Target="https://waic.jp/docs/WCAG-TECHS/C30.html" TargetMode="External"/><Relationship Id="rId334" Type="http://schemas.openxmlformats.org/officeDocument/2006/relationships/hyperlink" Target="https://waic.jp/docs/WCAG-TECHS/G140.html" TargetMode="External"/><Relationship Id="rId335" Type="http://schemas.openxmlformats.org/officeDocument/2006/relationships/hyperlink" Target="https://waic.jp/docs/WCAG-TECHS/G125.html" TargetMode="External"/><Relationship Id="rId336" Type="http://schemas.openxmlformats.org/officeDocument/2006/relationships/hyperlink" Target="https://waic.jp/docs/WCAG-TECHS/G64.html" TargetMode="External"/><Relationship Id="rId337" Type="http://schemas.openxmlformats.org/officeDocument/2006/relationships/hyperlink" Target="https://waic.jp/docs/WCAG-TECHS/G63.html" TargetMode="External"/><Relationship Id="rId338" Type="http://schemas.openxmlformats.org/officeDocument/2006/relationships/hyperlink" Target="https://waic.jp/docs/WCAG-TECHS/G161.html" TargetMode="External"/><Relationship Id="rId339" Type="http://schemas.openxmlformats.org/officeDocument/2006/relationships/hyperlink" Target="https://waic.jp/docs/WCAG-TECHS/G126.html" TargetMode="External"/><Relationship Id="rId340" Type="http://schemas.openxmlformats.org/officeDocument/2006/relationships/hyperlink" Target="https://waic.jp/docs/WCAG-TECHS/G185.html" TargetMode="External"/><Relationship Id="rId341" Type="http://schemas.openxmlformats.org/officeDocument/2006/relationships/hyperlink" Target="https://waic.jp/docs/WCAG-TECHS/G130.html" TargetMode="External"/><Relationship Id="rId342" Type="http://schemas.openxmlformats.org/officeDocument/2006/relationships/hyperlink" Target="https://waic.jp/docs/WCAG-TECHS/G131.html" TargetMode="External"/><Relationship Id="rId343" Type="http://schemas.openxmlformats.org/officeDocument/2006/relationships/hyperlink" Target="https://waic.jp/docs/WCAG-TECHS/G149.html" TargetMode="External"/><Relationship Id="rId344" Type="http://schemas.openxmlformats.org/officeDocument/2006/relationships/hyperlink" Target="https://waic.jp/docs/WCAG-TECHS/C15.html" TargetMode="External"/><Relationship Id="rId345" Type="http://schemas.openxmlformats.org/officeDocument/2006/relationships/hyperlink" Target="https://waic.jp/docs/WCAG-TECHS/G165.html" TargetMode="External"/><Relationship Id="rId346" Type="http://schemas.openxmlformats.org/officeDocument/2006/relationships/hyperlink" Target="https://waic.jp/docs/WCAG-TECHS/G195.html" TargetMode="External"/><Relationship Id="rId347" Type="http://schemas.openxmlformats.org/officeDocument/2006/relationships/hyperlink" Target="https://waic.jp/docs/WCAG-TECHS/SCR31.html" TargetMode="External"/><Relationship Id="rId348" Type="http://schemas.openxmlformats.org/officeDocument/2006/relationships/hyperlink" Target="https://waic.jp/docs/WCAG-TECHS/H58.html" TargetMode="External"/><Relationship Id="rId349" Type="http://schemas.openxmlformats.org/officeDocument/2006/relationships/hyperlink" Target="https://waic.jp/docs/WCAG-TECHS/G61.html" TargetMode="External"/><Relationship Id="rId350" Type="http://schemas.openxmlformats.org/officeDocument/2006/relationships/hyperlink" Target="https://waic.jp/docs/WCAG-TECHS/G197.html" TargetMode="External"/><Relationship Id="rId351" Type="http://schemas.openxmlformats.org/officeDocument/2006/relationships/hyperlink" Target="https://waic.jp/docs/WCAG-TECHS/G83.html" TargetMode="External"/><Relationship Id="rId352" Type="http://schemas.openxmlformats.org/officeDocument/2006/relationships/hyperlink" Target="https://waic.jp/docs/WCAG-TECHS/ARIA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5.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ARIA18.html" TargetMode="External"/><Relationship Id="rId359" Type="http://schemas.openxmlformats.org/officeDocument/2006/relationships/hyperlink" Target="https://waic.jp/docs/WCAG-TECHS/G84.html" TargetMode="External"/><Relationship Id="rId360" Type="http://schemas.openxmlformats.org/officeDocument/2006/relationships/hyperlink" Target="https://waic.jp/docs/WCAG-TECHS/G177.html" TargetMode="External"/><Relationship Id="rId361" Type="http://schemas.openxmlformats.org/officeDocument/2006/relationships/hyperlink" Target="https://waic.jp/docs/WCAG-TECHS/SCR18.html" TargetMode="External"/><Relationship Id="rId362" Type="http://schemas.openxmlformats.org/officeDocument/2006/relationships/hyperlink" Target="https://waic.jp/docs/WCAG-TECHS/SCR32.html" TargetMode="External"/><Relationship Id="rId363" Type="http://schemas.openxmlformats.org/officeDocument/2006/relationships/hyperlink" Target="https://waic.jp/docs/WCAG-TECHS/G164.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55.html" TargetMode="External"/><Relationship Id="rId366" Type="http://schemas.openxmlformats.org/officeDocument/2006/relationships/hyperlink" Target="https://waic.jp/docs/WCAG-TECHS/G99.html" TargetMode="External"/><Relationship Id="rId367" Type="http://schemas.openxmlformats.org/officeDocument/2006/relationships/hyperlink" Target="https://waic.jp/docs/WCAG-TECHS/G168.html" TargetMode="External"/><Relationship Id="rId368" Type="http://schemas.openxmlformats.org/officeDocument/2006/relationships/hyperlink" Target="https://waic.jp/docs/WCAG-TECHS/G155.html" TargetMode="External"/><Relationship Id="rId369" Type="http://schemas.openxmlformats.org/officeDocument/2006/relationships/hyperlink" Target="https://waic.jp/docs/WCAG-TECHS/G98.html" TargetMode="External"/><Relationship Id="rId370" Type="http://schemas.openxmlformats.org/officeDocument/2006/relationships/hyperlink" Target="https://waic.jp/docs/WCAG-TECHS/G168.html" TargetMode="External"/><Relationship Id="rId371" Type="http://schemas.openxmlformats.org/officeDocument/2006/relationships/vmlDrawing" Target="../drawings/vmlDrawing28.vml"/>
</Relationships>
</file>

<file path=xl/worksheets/_rels/sheet33.xml.rels><?xml version="1.0" encoding="UTF-8"?>
<Relationships xmlns="http://schemas.openxmlformats.org/package/2006/relationships"><Relationship Id="rId1" Type="http://schemas.openxmlformats.org/officeDocument/2006/relationships/comments" Target="../comments33.xml"/><Relationship Id="rId2" Type="http://schemas.openxmlformats.org/officeDocument/2006/relationships/hyperlink" Target="https://waic.jp/news/20140415/"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9.vml"/>
</Relationships>
</file>

<file path=xl/worksheets/_rels/sheet34.xml.rels><?xml version="1.0" encoding="UTF-8"?>
<Relationships xmlns="http://schemas.openxmlformats.org/package/2006/relationships"><Relationship Id="rId1" Type="http://schemas.openxmlformats.org/officeDocument/2006/relationships/comments" Target="../comments34.xml"/><Relationship Id="rId2" Type="http://schemas.openxmlformats.org/officeDocument/2006/relationships/hyperlink" Target="https://waic.jp/news/20130702/"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0.vml"/>
</Relationships>
</file>

<file path=xl/worksheets/_rels/sheet35.xml.rels><?xml version="1.0" encoding="UTF-8"?>
<Relationships xmlns="http://schemas.openxmlformats.org/package/2006/relationships"><Relationship Id="rId1" Type="http://schemas.openxmlformats.org/officeDocument/2006/relationships/comments" Target="../comments35.xml"/><Relationship Id="rId2" Type="http://schemas.openxmlformats.org/officeDocument/2006/relationships/hyperlink" Target="https://waic.jp/resource/report/survey-corporations-201508/"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31.vml"/>
</Relationships>
</file>

<file path=xl/worksheets/_rels/sheet36.xml.rels><?xml version="1.0" encoding="UTF-8"?>
<Relationships xmlns="http://schemas.openxmlformats.org/package/2006/relationships"><Relationship Id="rId1" Type="http://schemas.openxmlformats.org/officeDocument/2006/relationships/comments" Target="../comments36.xml"/><Relationship Id="rId2" Type="http://schemas.openxmlformats.org/officeDocument/2006/relationships/hyperlink" Target="https://waic.jp/news/20190617/"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2.vml"/>
</Relationships>
</file>

<file path=xl/worksheets/_rels/sheet37.xml.rels><?xml version="1.0" encoding="UTF-8"?>
<Relationships xmlns="http://schemas.openxmlformats.org/package/2006/relationships"><Relationship Id="rId1" Type="http://schemas.openxmlformats.org/officeDocument/2006/relationships/comments" Target="../comments37.xml"/><Relationship Id="rId2" Type="http://schemas.openxmlformats.org/officeDocument/2006/relationships/hyperlink" Target="https://waic.jp/qa/tester-2/" TargetMode="External"/><Relationship Id="rId3" Type="http://schemas.openxmlformats.org/officeDocument/2006/relationships/vmlDrawing" Target="../drawings/vmlDrawing33.vml"/>
</Relationships>
</file>

<file path=xl/worksheets/_rels/sheet38.xml.rels><?xml version="1.0" encoding="UTF-8"?>
<Relationships xmlns="http://schemas.openxmlformats.org/package/2006/relationships"><Relationship Id="rId1" Type="http://schemas.openxmlformats.org/officeDocument/2006/relationships/comments" Target="../comments38.xml"/><Relationship Id="rId2" Type="http://schemas.openxmlformats.org/officeDocument/2006/relationships/hyperlink" Target="https://waic.jp/qa/accessible-pdf-3/"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34.vml"/>
</Relationships>
</file>

<file path=xl/worksheets/_rels/sheet39.xml.rels><?xml version="1.0" encoding="UTF-8"?>
<Relationships xmlns="http://schemas.openxmlformats.org/package/2006/relationships"><Relationship Id="rId1" Type="http://schemas.openxmlformats.org/officeDocument/2006/relationships/comments" Target="../comments39.xml"/><Relationship Id="rId2" Type="http://schemas.openxmlformats.org/officeDocument/2006/relationships/hyperlink" Target="https://waic.jp/qa/1-4-4/"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5.vml"/>
</Relationships>
</file>

<file path=xl/worksheets/_rels/sheet40.xml.rels><?xml version="1.0" encoding="UTF-8"?>
<Relationships xmlns="http://schemas.openxmlformats.org/package/2006/relationships"><Relationship Id="rId1" Type="http://schemas.openxmlformats.org/officeDocument/2006/relationships/comments" Target="../comments40.xml"/><Relationship Id="rId2" Type="http://schemas.openxmlformats.org/officeDocument/2006/relationships/hyperlink" Target="https://waic.jp/news/20141226/"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6.vml"/>
</Relationships>
</file>

<file path=xl/worksheets/_rels/sheet41.xml.rels><?xml version="1.0" encoding="UTF-8"?>
<Relationships xmlns="http://schemas.openxmlformats.org/package/2006/relationships"><Relationship Id="rId1" Type="http://schemas.openxmlformats.org/officeDocument/2006/relationships/comments" Target="../comments41.xml"/><Relationship Id="rId2" Type="http://schemas.openxmlformats.org/officeDocument/2006/relationships/hyperlink" Target="https://waic.jp/news/20180511/"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37.vml"/>
</Relationships>
</file>

<file path=xl/worksheets/_rels/sheet42.xml.rels><?xml version="1.0" encoding="UTF-8"?>
<Relationships xmlns="http://schemas.openxmlformats.org/package/2006/relationships"><Relationship Id="rId1" Type="http://schemas.openxmlformats.org/officeDocument/2006/relationships/comments" Target="../comments42.xml"/><Relationship Id="rId2" Type="http://schemas.openxmlformats.org/officeDocument/2006/relationships/hyperlink" Target="https://waic.jp/news/20160927/"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8.vml"/>
</Relationships>
</file>

<file path=xl/worksheets/_rels/sheet43.xml.rels><?xml version="1.0" encoding="UTF-8"?>
<Relationships xmlns="http://schemas.openxmlformats.org/package/2006/relationships"><Relationship Id="rId1" Type="http://schemas.openxmlformats.org/officeDocument/2006/relationships/comments" Target="../comments43.xml"/><Relationship Id="rId2" Type="http://schemas.openxmlformats.org/officeDocument/2006/relationships/hyperlink" Target="https://waic.jp/seminar/2013_corporate_websit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9.vml"/>
</Relationships>
</file>

<file path=xl/worksheets/_rels/sheet44.xml.rels><?xml version="1.0" encoding="UTF-8"?>
<Relationships xmlns="http://schemas.openxmlformats.org/package/2006/relationships"><Relationship Id="rId1" Type="http://schemas.openxmlformats.org/officeDocument/2006/relationships/comments" Target="../comments44.xml"/><Relationship Id="rId2" Type="http://schemas.openxmlformats.org/officeDocument/2006/relationships/hyperlink" Target="https://waic.jp/news/20191230/" TargetMode="External"/><Relationship Id="rId3" Type="http://schemas.openxmlformats.org/officeDocument/2006/relationships/hyperlink" Target="https://waic.jp/docs/WCAG-TECHS/G18.html" TargetMode="External"/><Relationship Id="rId4" Type="http://schemas.openxmlformats.org/officeDocument/2006/relationships/hyperlink" Target="https://waic.jp/docs/WCAG-TECHS/G202.html" TargetMode="External"/><Relationship Id="rId5" Type="http://schemas.openxmlformats.org/officeDocument/2006/relationships/hyperlink" Target="https://waic.jp/docs/WCAG-TECHS/G21.html" TargetMode="External"/><Relationship Id="rId6" Type="http://schemas.openxmlformats.org/officeDocument/2006/relationships/hyperlink" Target="https://waic.jp/docs/WCAG-TECHS/G165.html" TargetMode="External"/><Relationship Id="rId7" Type="http://schemas.openxmlformats.org/officeDocument/2006/relationships/hyperlink" Target="https://waic.jp/docs/WCAG-TECHS/G107.html" TargetMode="External"/><Relationship Id="rId8" Type="http://schemas.openxmlformats.org/officeDocument/2006/relationships/hyperlink" Target="https://waic.jp/docs/WCAG-TECHS/ARIA6.html" TargetMode="External"/><Relationship Id="rId9" Type="http://schemas.openxmlformats.org/officeDocument/2006/relationships/hyperlink" Target="https://waic.jp/docs/WCAG-TECHS/ARIA6.html" TargetMode="External"/><Relationship Id="rId10" Type="http://schemas.openxmlformats.org/officeDocument/2006/relationships/hyperlink" Target="https://waic.jp/docs/WCAG-TECHS/ARIA10.html" TargetMode="External"/><Relationship Id="rId11" Type="http://schemas.openxmlformats.org/officeDocument/2006/relationships/hyperlink" Target="https://waic.jp/docs/WCAG-TECHS/ARIA10.html" TargetMode="External"/><Relationship Id="rId12" Type="http://schemas.openxmlformats.org/officeDocument/2006/relationships/hyperlink" Target="https://waic.jp/docs/WCAG-TECHS/G196.html" TargetMode="External"/><Relationship Id="rId13" Type="http://schemas.openxmlformats.org/officeDocument/2006/relationships/hyperlink" Target="https://waic.jp/docs/WCAG-TECHS/G196.html" TargetMode="External"/><Relationship Id="rId14" Type="http://schemas.openxmlformats.org/officeDocument/2006/relationships/hyperlink" Target="https://waic.jp/docs/WCAG-TECHS/H2.html" TargetMode="External"/><Relationship Id="rId15" Type="http://schemas.openxmlformats.org/officeDocument/2006/relationships/hyperlink" Target="https://waic.jp/docs/WCAG-TECHS/H2.html" TargetMode="External"/><Relationship Id="rId16" Type="http://schemas.openxmlformats.org/officeDocument/2006/relationships/hyperlink" Target="https://waic.jp/docs/WCAG-TECHS/H35.html" TargetMode="External"/><Relationship Id="rId17" Type="http://schemas.openxmlformats.org/officeDocument/2006/relationships/hyperlink" Target="https://waic.jp/docs/WCAG-TECHS/H35.html" TargetMode="External"/><Relationship Id="rId18" Type="http://schemas.openxmlformats.org/officeDocument/2006/relationships/hyperlink" Target="https://waic.jp/docs/WCAG-TECHS/H37.html" TargetMode="External"/><Relationship Id="rId19" Type="http://schemas.openxmlformats.org/officeDocument/2006/relationships/hyperlink" Target="https://waic.jp/docs/WCAG-TECHS/H37.html" TargetMode="External"/><Relationship Id="rId20" Type="http://schemas.openxmlformats.org/officeDocument/2006/relationships/hyperlink" Target="https://waic.jp/docs/WCAG-TECHS/H53.html" TargetMode="External"/><Relationship Id="rId21" Type="http://schemas.openxmlformats.org/officeDocument/2006/relationships/hyperlink" Target="https://waic.jp/docs/WCAG-TECHS/H53.html" TargetMode="External"/><Relationship Id="rId22" Type="http://schemas.openxmlformats.org/officeDocument/2006/relationships/hyperlink" Target="https://waic.jp/docs/WCAG-TECHS/H86.html" TargetMode="External"/><Relationship Id="rId23" Type="http://schemas.openxmlformats.org/officeDocument/2006/relationships/hyperlink" Target="https://waic.jp/docs/WCAG-TECHS/H86.html" TargetMode="External"/><Relationship Id="rId24" Type="http://schemas.openxmlformats.org/officeDocument/2006/relationships/hyperlink" Target="https://waic.jp/docs/WCAG-TECHS/ARIA6.html" TargetMode="External"/><Relationship Id="rId25" Type="http://schemas.openxmlformats.org/officeDocument/2006/relationships/hyperlink" Target="https://waic.jp/docs/WCAG-TECHS/ARIA6.html" TargetMode="External"/><Relationship Id="rId26" Type="http://schemas.openxmlformats.org/officeDocument/2006/relationships/hyperlink" Target="https://waic.jp/docs/WCAG-TECHS/ARIA10.html" TargetMode="External"/><Relationship Id="rId27" Type="http://schemas.openxmlformats.org/officeDocument/2006/relationships/hyperlink" Target="https://waic.jp/docs/WCAG-TECHS/ARIA10.html" TargetMode="External"/><Relationship Id="rId28" Type="http://schemas.openxmlformats.org/officeDocument/2006/relationships/hyperlink" Target="https://waic.jp/docs/WCAG-TECHS/G196.html" TargetMode="External"/><Relationship Id="rId29" Type="http://schemas.openxmlformats.org/officeDocument/2006/relationships/hyperlink" Target="https://waic.jp/docs/WCAG-TECHS/G196.html" TargetMode="External"/><Relationship Id="rId30" Type="http://schemas.openxmlformats.org/officeDocument/2006/relationships/hyperlink" Target="https://waic.jp/docs/WCAG-TECHS/H2.html" TargetMode="External"/><Relationship Id="rId31" Type="http://schemas.openxmlformats.org/officeDocument/2006/relationships/hyperlink" Target="https://waic.jp/docs/WCAG-TECHS/H2.html" TargetMode="External"/><Relationship Id="rId32" Type="http://schemas.openxmlformats.org/officeDocument/2006/relationships/hyperlink" Target="https://waic.jp/docs/WCAG-TECHS/H35.html" TargetMode="External"/><Relationship Id="rId33" Type="http://schemas.openxmlformats.org/officeDocument/2006/relationships/hyperlink" Target="https://waic.jp/docs/WCAG-TECHS/H35.html" TargetMode="External"/><Relationship Id="rId34" Type="http://schemas.openxmlformats.org/officeDocument/2006/relationships/hyperlink" Target="https://waic.jp/docs/WCAG-TECHS/H37.html" TargetMode="External"/><Relationship Id="rId35" Type="http://schemas.openxmlformats.org/officeDocument/2006/relationships/hyperlink" Target="https://waic.jp/docs/WCAG-TECHS/H37.html" TargetMode="External"/><Relationship Id="rId36" Type="http://schemas.openxmlformats.org/officeDocument/2006/relationships/hyperlink" Target="https://waic.jp/docs/WCAG-TECHS/H53.html" TargetMode="External"/><Relationship Id="rId37" Type="http://schemas.openxmlformats.org/officeDocument/2006/relationships/hyperlink" Target="https://waic.jp/docs/WCAG-TECHS/H53.html" TargetMode="External"/><Relationship Id="rId38" Type="http://schemas.openxmlformats.org/officeDocument/2006/relationships/hyperlink" Target="https://waic.jp/docs/WCAG-TECHS/H86.html" TargetMode="External"/><Relationship Id="rId39" Type="http://schemas.openxmlformats.org/officeDocument/2006/relationships/hyperlink" Target="https://waic.jp/docs/WCAG-TECHS/H86.html" TargetMode="External"/><Relationship Id="rId40" Type="http://schemas.openxmlformats.org/officeDocument/2006/relationships/hyperlink" Target="https://waic.jp/docs/WCAG-TECHS/ARIA15.html" TargetMode="External"/><Relationship Id="rId41" Type="http://schemas.openxmlformats.org/officeDocument/2006/relationships/hyperlink" Target="https://waic.jp/docs/WCAG-TECHS/ARIA15.html" TargetMode="External"/><Relationship Id="rId42" Type="http://schemas.openxmlformats.org/officeDocument/2006/relationships/hyperlink" Target="https://waic.jp/docs/WCAG-TECHS/G73.html" TargetMode="External"/><Relationship Id="rId43" Type="http://schemas.openxmlformats.org/officeDocument/2006/relationships/hyperlink" Target="https://waic.jp/docs/WCAG-TECHS/G73.html" TargetMode="External"/><Relationship Id="rId44" Type="http://schemas.openxmlformats.org/officeDocument/2006/relationships/hyperlink" Target="https://waic.jp/docs/WCAG-TECHS/G74.html" TargetMode="External"/><Relationship Id="rId45" Type="http://schemas.openxmlformats.org/officeDocument/2006/relationships/hyperlink" Target="https://waic.jp/docs/WCAG-TECHS/G74.html" TargetMode="External"/><Relationship Id="rId46" Type="http://schemas.openxmlformats.org/officeDocument/2006/relationships/hyperlink" Target="https://waic.jp/docs/WCAG-TECHS/G92.html" TargetMode="External"/><Relationship Id="rId47" Type="http://schemas.openxmlformats.org/officeDocument/2006/relationships/hyperlink" Target="https://waic.jp/docs/WCAG-TECHS/G92.html" TargetMode="External"/><Relationship Id="rId48" Type="http://schemas.openxmlformats.org/officeDocument/2006/relationships/hyperlink" Target="https://waic.jp/docs/WCAG-TECHS/H45.html" TargetMode="External"/><Relationship Id="rId49" Type="http://schemas.openxmlformats.org/officeDocument/2006/relationships/hyperlink" Target="https://waic.jp/docs/WCAG-TECHS/H45.html" TargetMode="External"/><Relationship Id="rId50" Type="http://schemas.openxmlformats.org/officeDocument/2006/relationships/hyperlink" Target="https://waic.jp/docs/WCAG-TECHS/H53.html" TargetMode="External"/><Relationship Id="rId51" Type="http://schemas.openxmlformats.org/officeDocument/2006/relationships/hyperlink" Target="https://waic.jp/docs/WCAG-TECHS/H53.html" TargetMode="External"/><Relationship Id="rId52" Type="http://schemas.openxmlformats.org/officeDocument/2006/relationships/hyperlink" Target="https://waic.jp/docs/WCAG-TECHS/ARIA6.html" TargetMode="External"/><Relationship Id="rId53" Type="http://schemas.openxmlformats.org/officeDocument/2006/relationships/hyperlink" Target="https://waic.jp/docs/WCAG-TECHS/ARIA6.html" TargetMode="External"/><Relationship Id="rId54" Type="http://schemas.openxmlformats.org/officeDocument/2006/relationships/hyperlink" Target="https://waic.jp/docs/WCAG-TECHS/ARIA9.html" TargetMode="External"/><Relationship Id="rId55" Type="http://schemas.openxmlformats.org/officeDocument/2006/relationships/hyperlink" Target="https://waic.jp/docs/WCAG-TECHS/ARIA9.html" TargetMode="External"/><Relationship Id="rId56" Type="http://schemas.openxmlformats.org/officeDocument/2006/relationships/hyperlink" Target="https://waic.jp/docs/WCAG-TECHS/H24.html" TargetMode="External"/><Relationship Id="rId57" Type="http://schemas.openxmlformats.org/officeDocument/2006/relationships/hyperlink" Target="https://waic.jp/docs/WCAG-TECHS/H24.html" TargetMode="External"/><Relationship Id="rId58" Type="http://schemas.openxmlformats.org/officeDocument/2006/relationships/hyperlink" Target="https://waic.jp/docs/WCAG-TECHS/H30.html" TargetMode="External"/><Relationship Id="rId59" Type="http://schemas.openxmlformats.org/officeDocument/2006/relationships/hyperlink" Target="https://waic.jp/docs/WCAG-TECHS/H30.html" TargetMode="External"/><Relationship Id="rId60" Type="http://schemas.openxmlformats.org/officeDocument/2006/relationships/hyperlink" Target="https://waic.jp/docs/WCAG-TECHS/H36.html" TargetMode="External"/><Relationship Id="rId61" Type="http://schemas.openxmlformats.org/officeDocument/2006/relationships/hyperlink" Target="https://waic.jp/docs/WCAG-TECHS/H36.html" TargetMode="External"/><Relationship Id="rId62" Type="http://schemas.openxmlformats.org/officeDocument/2006/relationships/hyperlink" Target="https://waic.jp/docs/WCAG-TECHS/H44.html" TargetMode="External"/><Relationship Id="rId63" Type="http://schemas.openxmlformats.org/officeDocument/2006/relationships/hyperlink" Target="https://waic.jp/docs/WCAG-TECHS/H44.html" TargetMode="External"/><Relationship Id="rId64" Type="http://schemas.openxmlformats.org/officeDocument/2006/relationships/hyperlink" Target="https://waic.jp/docs/WCAG-TECHS/H65.html" TargetMode="External"/><Relationship Id="rId65" Type="http://schemas.openxmlformats.org/officeDocument/2006/relationships/hyperlink" Target="https://waic.jp/docs/WCAG-TECHS/H65.html" TargetMode="External"/><Relationship Id="rId66" Type="http://schemas.openxmlformats.org/officeDocument/2006/relationships/hyperlink" Target="https://waic.jp/docs/WCAG-TECHS/ARIA6.html" TargetMode="External"/><Relationship Id="rId67" Type="http://schemas.openxmlformats.org/officeDocument/2006/relationships/hyperlink" Target="https://waic.jp/docs/WCAG-TECHS/ARIA6.html" TargetMode="External"/><Relationship Id="rId68" Type="http://schemas.openxmlformats.org/officeDocument/2006/relationships/hyperlink" Target="https://waic.jp/docs/WCAG-TECHS/ARIA10.html" TargetMode="External"/><Relationship Id="rId69" Type="http://schemas.openxmlformats.org/officeDocument/2006/relationships/hyperlink" Target="https://waic.jp/docs/WCAG-TECHS/ARIA10.html" TargetMode="External"/><Relationship Id="rId70" Type="http://schemas.openxmlformats.org/officeDocument/2006/relationships/hyperlink" Target="https://waic.jp/docs/WCAG-TECHS/G196.html" TargetMode="External"/><Relationship Id="rId71" Type="http://schemas.openxmlformats.org/officeDocument/2006/relationships/hyperlink" Target="https://waic.jp/docs/WCAG-TECHS/G196.html" TargetMode="External"/><Relationship Id="rId72" Type="http://schemas.openxmlformats.org/officeDocument/2006/relationships/hyperlink" Target="https://waic.jp/docs/WCAG-TECHS/H2.html" TargetMode="External"/><Relationship Id="rId73" Type="http://schemas.openxmlformats.org/officeDocument/2006/relationships/hyperlink" Target="https://waic.jp/docs/WCAG-TECHS/H2.html" TargetMode="External"/><Relationship Id="rId74" Type="http://schemas.openxmlformats.org/officeDocument/2006/relationships/hyperlink" Target="https://waic.jp/docs/WCAG-TECHS/H35.html" TargetMode="External"/><Relationship Id="rId75" Type="http://schemas.openxmlformats.org/officeDocument/2006/relationships/hyperlink" Target="https://waic.jp/docs/WCAG-TECHS/H35.html" TargetMode="External"/><Relationship Id="rId76" Type="http://schemas.openxmlformats.org/officeDocument/2006/relationships/hyperlink" Target="https://waic.jp/docs/WCAG-TECHS/H37.html" TargetMode="External"/><Relationship Id="rId77" Type="http://schemas.openxmlformats.org/officeDocument/2006/relationships/hyperlink" Target="https://waic.jp/docs/WCAG-TECHS/H37.html" TargetMode="External"/><Relationship Id="rId78" Type="http://schemas.openxmlformats.org/officeDocument/2006/relationships/hyperlink" Target="https://waic.jp/docs/WCAG-TECHS/H53.html" TargetMode="External"/><Relationship Id="rId79" Type="http://schemas.openxmlformats.org/officeDocument/2006/relationships/hyperlink" Target="https://waic.jp/docs/WCAG-TECHS/H53.html" TargetMode="External"/><Relationship Id="rId80" Type="http://schemas.openxmlformats.org/officeDocument/2006/relationships/hyperlink" Target="https://waic.jp/docs/WCAG-TECHS/H86.html" TargetMode="External"/><Relationship Id="rId81" Type="http://schemas.openxmlformats.org/officeDocument/2006/relationships/hyperlink" Target="https://waic.jp/docs/WCAG-TECHS/H86.html" TargetMode="External"/><Relationship Id="rId82" Type="http://schemas.openxmlformats.org/officeDocument/2006/relationships/hyperlink" Target="https://waic.jp/docs/WCAG-TECHS/ARIA6.html" TargetMode="External"/><Relationship Id="rId83" Type="http://schemas.openxmlformats.org/officeDocument/2006/relationships/hyperlink" Target="https://waic.jp/docs/WCAG-TECHS/ARIA6.html" TargetMode="External"/><Relationship Id="rId84" Type="http://schemas.openxmlformats.org/officeDocument/2006/relationships/hyperlink" Target="https://waic.jp/docs/WCAG-TECHS/ARIA10.html" TargetMode="External"/><Relationship Id="rId85" Type="http://schemas.openxmlformats.org/officeDocument/2006/relationships/hyperlink" Target="https://waic.jp/docs/WCAG-TECHS/ARIA10.html" TargetMode="External"/><Relationship Id="rId86" Type="http://schemas.openxmlformats.org/officeDocument/2006/relationships/hyperlink" Target="https://waic.jp/docs/WCAG-TECHS/G196.html" TargetMode="External"/><Relationship Id="rId87" Type="http://schemas.openxmlformats.org/officeDocument/2006/relationships/hyperlink" Target="https://waic.jp/docs/WCAG-TECHS/G196.html" TargetMode="External"/><Relationship Id="rId88" Type="http://schemas.openxmlformats.org/officeDocument/2006/relationships/hyperlink" Target="https://waic.jp/docs/WCAG-TECHS/H2.html" TargetMode="External"/><Relationship Id="rId89" Type="http://schemas.openxmlformats.org/officeDocument/2006/relationships/hyperlink" Target="https://waic.jp/docs/WCAG-TECHS/H2.html" TargetMode="External"/><Relationship Id="rId90" Type="http://schemas.openxmlformats.org/officeDocument/2006/relationships/hyperlink" Target="https://waic.jp/docs/WCAG-TECHS/H35.html" TargetMode="External"/><Relationship Id="rId91" Type="http://schemas.openxmlformats.org/officeDocument/2006/relationships/hyperlink" Target="https://waic.jp/docs/WCAG-TECHS/H35.html" TargetMode="External"/><Relationship Id="rId92" Type="http://schemas.openxmlformats.org/officeDocument/2006/relationships/hyperlink" Target="https://waic.jp/docs/WCAG-TECHS/H37.html" TargetMode="External"/><Relationship Id="rId93" Type="http://schemas.openxmlformats.org/officeDocument/2006/relationships/hyperlink" Target="https://waic.jp/docs/WCAG-TECHS/H37.html" TargetMode="External"/><Relationship Id="rId94" Type="http://schemas.openxmlformats.org/officeDocument/2006/relationships/hyperlink" Target="https://waic.jp/docs/WCAG-TECHS/H53.html" TargetMode="External"/><Relationship Id="rId95" Type="http://schemas.openxmlformats.org/officeDocument/2006/relationships/hyperlink" Target="https://waic.jp/docs/WCAG-TECHS/H53.html" TargetMode="External"/><Relationship Id="rId96" Type="http://schemas.openxmlformats.org/officeDocument/2006/relationships/hyperlink" Target="https://waic.jp/docs/WCAG-TECHS/H86.html" TargetMode="External"/><Relationship Id="rId97" Type="http://schemas.openxmlformats.org/officeDocument/2006/relationships/hyperlink" Target="https://waic.jp/docs/WCAG-TECHS/H86.html" TargetMode="External"/><Relationship Id="rId98" Type="http://schemas.openxmlformats.org/officeDocument/2006/relationships/hyperlink" Target="https://waic.jp/docs/WCAG-TECHS/ARIA6.html" TargetMode="External"/><Relationship Id="rId99" Type="http://schemas.openxmlformats.org/officeDocument/2006/relationships/hyperlink" Target="https://waic.jp/docs/WCAG-TECHS/ARIA6.html" TargetMode="External"/><Relationship Id="rId100" Type="http://schemas.openxmlformats.org/officeDocument/2006/relationships/hyperlink" Target="https://waic.jp/docs/WCAG-TECHS/ARIA10.html" TargetMode="External"/><Relationship Id="rId101" Type="http://schemas.openxmlformats.org/officeDocument/2006/relationships/hyperlink" Target="https://waic.jp/docs/WCAG-TECHS/ARIA10.html" TargetMode="External"/><Relationship Id="rId102" Type="http://schemas.openxmlformats.org/officeDocument/2006/relationships/hyperlink" Target="https://waic.jp/docs/WCAG-TECHS/G196.html" TargetMode="External"/><Relationship Id="rId103" Type="http://schemas.openxmlformats.org/officeDocument/2006/relationships/hyperlink" Target="https://waic.jp/docs/WCAG-TECHS/G196.html" TargetMode="External"/><Relationship Id="rId104" Type="http://schemas.openxmlformats.org/officeDocument/2006/relationships/hyperlink" Target="https://waic.jp/docs/WCAG-TECHS/H2.html" TargetMode="External"/><Relationship Id="rId105" Type="http://schemas.openxmlformats.org/officeDocument/2006/relationships/hyperlink" Target="https://waic.jp/docs/WCAG-TECHS/H2.html" TargetMode="External"/><Relationship Id="rId106" Type="http://schemas.openxmlformats.org/officeDocument/2006/relationships/hyperlink" Target="https://waic.jp/docs/WCAG-TECHS/H35.html" TargetMode="External"/><Relationship Id="rId107" Type="http://schemas.openxmlformats.org/officeDocument/2006/relationships/hyperlink" Target="https://waic.jp/docs/WCAG-TECHS/H35.html" TargetMode="External"/><Relationship Id="rId108" Type="http://schemas.openxmlformats.org/officeDocument/2006/relationships/hyperlink" Target="https://waic.jp/docs/WCAG-TECHS/H37.html" TargetMode="External"/><Relationship Id="rId109" Type="http://schemas.openxmlformats.org/officeDocument/2006/relationships/hyperlink" Target="https://waic.jp/docs/WCAG-TECHS/H37.html" TargetMode="External"/><Relationship Id="rId110" Type="http://schemas.openxmlformats.org/officeDocument/2006/relationships/hyperlink" Target="https://waic.jp/docs/WCAG-TECHS/H53.html" TargetMode="External"/><Relationship Id="rId111" Type="http://schemas.openxmlformats.org/officeDocument/2006/relationships/hyperlink" Target="https://waic.jp/docs/WCAG-TECHS/H53.html" TargetMode="External"/><Relationship Id="rId112" Type="http://schemas.openxmlformats.org/officeDocument/2006/relationships/hyperlink" Target="https://waic.jp/docs/WCAG-TECHS/H86.html" TargetMode="External"/><Relationship Id="rId113" Type="http://schemas.openxmlformats.org/officeDocument/2006/relationships/hyperlink" Target="https://waic.jp/docs/WCAG-TECHS/H86.html" TargetMode="External"/><Relationship Id="rId114" Type="http://schemas.openxmlformats.org/officeDocument/2006/relationships/hyperlink" Target="https://waic.jp/docs/WCAG-TECHS/G143.html" TargetMode="External"/><Relationship Id="rId115" Type="http://schemas.openxmlformats.org/officeDocument/2006/relationships/hyperlink" Target="https://waic.jp/docs/WCAG-TECHS/G143.html" TargetMode="External"/><Relationship Id="rId116" Type="http://schemas.openxmlformats.org/officeDocument/2006/relationships/hyperlink" Target="https://waic.jp/docs/WCAG-TECHS/C9.html" TargetMode="External"/><Relationship Id="rId117" Type="http://schemas.openxmlformats.org/officeDocument/2006/relationships/hyperlink" Target="https://waic.jp/docs/WCAG-TECHS/C9.html" TargetMode="External"/><Relationship Id="rId118" Type="http://schemas.openxmlformats.org/officeDocument/2006/relationships/hyperlink" Target="https://waic.jp/docs/WCAG-TECHS/H67.html" TargetMode="External"/><Relationship Id="rId119" Type="http://schemas.openxmlformats.org/officeDocument/2006/relationships/hyperlink" Target="https://waic.jp/docs/WCAG-TECHS/H67.html" TargetMode="External"/><Relationship Id="rId120" Type="http://schemas.openxmlformats.org/officeDocument/2006/relationships/hyperlink" Target="https://waic.jp/docs/WCAG-TECHS/G158.html" TargetMode="External"/><Relationship Id="rId121" Type="http://schemas.openxmlformats.org/officeDocument/2006/relationships/hyperlink" Target="https://waic.jp/docs/WCAG-TECHS/G158.html" TargetMode="External"/><Relationship Id="rId122" Type="http://schemas.openxmlformats.org/officeDocument/2006/relationships/hyperlink" Target="https://waic.jp/docs/WCAG-TECHS/G159.html" TargetMode="External"/><Relationship Id="rId123" Type="http://schemas.openxmlformats.org/officeDocument/2006/relationships/hyperlink" Target="https://waic.jp/docs/WCAG-TECHS/G159.html" TargetMode="External"/><Relationship Id="rId124" Type="http://schemas.openxmlformats.org/officeDocument/2006/relationships/hyperlink" Target="https://waic.jp/docs/WCAG-TECHS/G166.html" TargetMode="External"/><Relationship Id="rId125" Type="http://schemas.openxmlformats.org/officeDocument/2006/relationships/hyperlink" Target="https://waic.jp/docs/WCAG-TECHS/G166.html" TargetMode="External"/><Relationship Id="rId126" Type="http://schemas.openxmlformats.org/officeDocument/2006/relationships/hyperlink" Target="https://waic.jp/docs/WCAG-TECHS/G93.html" TargetMode="External"/><Relationship Id="rId127" Type="http://schemas.openxmlformats.org/officeDocument/2006/relationships/hyperlink" Target="https://waic.jp/docs/WCAG-TECHS/G93.html" TargetMode="External"/><Relationship Id="rId128" Type="http://schemas.openxmlformats.org/officeDocument/2006/relationships/hyperlink" Target="https://waic.jp/docs/WCAG-TECHS/G87.html" TargetMode="External"/><Relationship Id="rId129" Type="http://schemas.openxmlformats.org/officeDocument/2006/relationships/hyperlink" Target="https://waic.jp/docs/WCAG-TECHS/G87.html" TargetMode="External"/><Relationship Id="rId130" Type="http://schemas.openxmlformats.org/officeDocument/2006/relationships/hyperlink" Target="https://waic.jp/docs/WCAG-TECHS/H95.html" TargetMode="External"/><Relationship Id="rId131" Type="http://schemas.openxmlformats.org/officeDocument/2006/relationships/hyperlink" Target="https://waic.jp/docs/WCAG-TECHS/H95.html" TargetMode="External"/><Relationship Id="rId132" Type="http://schemas.openxmlformats.org/officeDocument/2006/relationships/hyperlink" Target="https://waic.jp/docs/WCAG-TECHS/G69.html" TargetMode="External"/><Relationship Id="rId133" Type="http://schemas.openxmlformats.org/officeDocument/2006/relationships/hyperlink" Target="https://waic.jp/docs/WCAG-TECHS/G69.html" TargetMode="External"/><Relationship Id="rId134" Type="http://schemas.openxmlformats.org/officeDocument/2006/relationships/hyperlink" Target="https://waic.jp/docs/WCAG-TECHS/G58.html" TargetMode="External"/><Relationship Id="rId135" Type="http://schemas.openxmlformats.org/officeDocument/2006/relationships/hyperlink" Target="https://waic.jp/docs/WCAG-TECHS/G58.html" TargetMode="External"/><Relationship Id="rId136" Type="http://schemas.openxmlformats.org/officeDocument/2006/relationships/hyperlink" Target="https://waic.jp/docs/WCAG-TECHS/H53.html" TargetMode="External"/><Relationship Id="rId137" Type="http://schemas.openxmlformats.org/officeDocument/2006/relationships/hyperlink" Target="https://waic.jp/docs/WCAG-TECHS/H53.html" TargetMode="External"/><Relationship Id="rId138" Type="http://schemas.openxmlformats.org/officeDocument/2006/relationships/hyperlink" Target="https://waic.jp/docs/WCAG-TECHS/G78.html" TargetMode="External"/><Relationship Id="rId139" Type="http://schemas.openxmlformats.org/officeDocument/2006/relationships/hyperlink" Target="https://waic.jp/docs/WCAG-TECHS/G78.html" TargetMode="External"/><Relationship Id="rId140" Type="http://schemas.openxmlformats.org/officeDocument/2006/relationships/hyperlink" Target="https://waic.jp/docs/WCAG-TECHS/G173.html" TargetMode="External"/><Relationship Id="rId141" Type="http://schemas.openxmlformats.org/officeDocument/2006/relationships/hyperlink" Target="https://waic.jp/docs/WCAG-TECHS/G173.html" TargetMode="External"/><Relationship Id="rId142" Type="http://schemas.openxmlformats.org/officeDocument/2006/relationships/hyperlink" Target="https://waic.jp/docs/WCAG-TECHS/G8.html" TargetMode="External"/><Relationship Id="rId143" Type="http://schemas.openxmlformats.org/officeDocument/2006/relationships/hyperlink" Target="https://waic.jp/docs/WCAG-TECHS/G8.html" TargetMode="External"/><Relationship Id="rId144" Type="http://schemas.openxmlformats.org/officeDocument/2006/relationships/hyperlink" Target="https://waic.jp/docs/WCAG-TECHS/G203.html" TargetMode="External"/><Relationship Id="rId145" Type="http://schemas.openxmlformats.org/officeDocument/2006/relationships/hyperlink" Target="https://waic.jp/docs/WCAG-TECHS/G203.html" TargetMode="External"/><Relationship Id="rId146" Type="http://schemas.openxmlformats.org/officeDocument/2006/relationships/hyperlink" Target="https://waic.jp/docs/WCAG-TECHS/ARIA11.html" TargetMode="External"/><Relationship Id="rId147" Type="http://schemas.openxmlformats.org/officeDocument/2006/relationships/hyperlink" Target="https://waic.jp/docs/WCAG-TECHS/ARIA11.html" TargetMode="External"/><Relationship Id="rId148" Type="http://schemas.openxmlformats.org/officeDocument/2006/relationships/hyperlink" Target="https://waic.jp/docs/WCAG-TECHS/ARIA12.html" TargetMode="External"/><Relationship Id="rId149" Type="http://schemas.openxmlformats.org/officeDocument/2006/relationships/hyperlink" Target="https://waic.jp/docs/WCAG-TECHS/ARIA12.html" TargetMode="External"/><Relationship Id="rId150" Type="http://schemas.openxmlformats.org/officeDocument/2006/relationships/hyperlink" Target="https://waic.jp/docs/WCAG-TECHS/ARIA13.html" TargetMode="External"/><Relationship Id="rId151" Type="http://schemas.openxmlformats.org/officeDocument/2006/relationships/hyperlink" Target="https://waic.jp/docs/WCAG-TECHS/ARIA13.html" TargetMode="External"/><Relationship Id="rId152" Type="http://schemas.openxmlformats.org/officeDocument/2006/relationships/hyperlink" Target="https://waic.jp/docs/WCAG-TECHS/ARIA16.html" TargetMode="External"/><Relationship Id="rId153" Type="http://schemas.openxmlformats.org/officeDocument/2006/relationships/hyperlink" Target="https://waic.jp/docs/WCAG-TECHS/ARIA16.html" TargetMode="External"/><Relationship Id="rId154" Type="http://schemas.openxmlformats.org/officeDocument/2006/relationships/hyperlink" Target="https://waic.jp/docs/WCAG-TECHS/ARIA17.html" TargetMode="External"/><Relationship Id="rId155" Type="http://schemas.openxmlformats.org/officeDocument/2006/relationships/hyperlink" Target="https://waic.jp/docs/WCAG-TECHS/ARIA17.html" TargetMode="External"/><Relationship Id="rId156" Type="http://schemas.openxmlformats.org/officeDocument/2006/relationships/hyperlink" Target="https://waic.jp/docs/WCAG-TECHS/ARIA20.html" TargetMode="External"/><Relationship Id="rId157" Type="http://schemas.openxmlformats.org/officeDocument/2006/relationships/hyperlink" Target="https://waic.jp/docs/WCAG-TECHS/ARIA20.html" TargetMode="External"/><Relationship Id="rId158" Type="http://schemas.openxmlformats.org/officeDocument/2006/relationships/hyperlink" Target="https://waic.jp/docs/WCAG-TECHS/G115.html" TargetMode="External"/><Relationship Id="rId159" Type="http://schemas.openxmlformats.org/officeDocument/2006/relationships/hyperlink" Target="https://waic.jp/docs/WCAG-TECHS/G115.html" TargetMode="External"/><Relationship Id="rId160" Type="http://schemas.openxmlformats.org/officeDocument/2006/relationships/hyperlink" Target="https://waic.jp/docs/WCAG-TECHS/G117.html" TargetMode="External"/><Relationship Id="rId161" Type="http://schemas.openxmlformats.org/officeDocument/2006/relationships/hyperlink" Target="https://waic.jp/docs/WCAG-TECHS/G117.html" TargetMode="External"/><Relationship Id="rId162" Type="http://schemas.openxmlformats.org/officeDocument/2006/relationships/hyperlink" Target="https://waic.jp/docs/WCAG-TECHS/G140.html" TargetMode="External"/><Relationship Id="rId163" Type="http://schemas.openxmlformats.org/officeDocument/2006/relationships/hyperlink" Target="https://waic.jp/docs/WCAG-TECHS/G140.html" TargetMode="External"/><Relationship Id="rId164" Type="http://schemas.openxmlformats.org/officeDocument/2006/relationships/hyperlink" Target="https://waic.jp/docs/WCAG-TECHS/G138.html" TargetMode="External"/><Relationship Id="rId165" Type="http://schemas.openxmlformats.org/officeDocument/2006/relationships/hyperlink" Target="https://waic.jp/docs/WCAG-TECHS/G138.html" TargetMode="External"/><Relationship Id="rId166" Type="http://schemas.openxmlformats.org/officeDocument/2006/relationships/hyperlink" Target="https://waic.jp/docs/WCAG-TECHS/H51.html" TargetMode="External"/><Relationship Id="rId167" Type="http://schemas.openxmlformats.org/officeDocument/2006/relationships/hyperlink" Target="https://waic.jp/docs/WCAG-TECHS/H51.html" TargetMode="External"/><Relationship Id="rId168" Type="http://schemas.openxmlformats.org/officeDocument/2006/relationships/hyperlink" Target="https://waic.jp/docs/WCAG-TECHS/H39.html" TargetMode="External"/><Relationship Id="rId169" Type="http://schemas.openxmlformats.org/officeDocument/2006/relationships/hyperlink" Target="https://waic.jp/docs/WCAG-TECHS/H39.html" TargetMode="External"/><Relationship Id="rId170" Type="http://schemas.openxmlformats.org/officeDocument/2006/relationships/hyperlink" Target="https://waic.jp/docs/WCAG-TECHS/H73.html" TargetMode="External"/><Relationship Id="rId171" Type="http://schemas.openxmlformats.org/officeDocument/2006/relationships/hyperlink" Target="https://waic.jp/docs/WCAG-TECHS/H73.html" TargetMode="External"/><Relationship Id="rId172" Type="http://schemas.openxmlformats.org/officeDocument/2006/relationships/hyperlink" Target="https://waic.jp/docs/WCAG-TECHS/H63.html" TargetMode="External"/><Relationship Id="rId173" Type="http://schemas.openxmlformats.org/officeDocument/2006/relationships/hyperlink" Target="https://waic.jp/docs/WCAG-TECHS/H63.html" TargetMode="External"/><Relationship Id="rId174" Type="http://schemas.openxmlformats.org/officeDocument/2006/relationships/hyperlink" Target="https://waic.jp/docs/WCAG-TECHS/H43.html" TargetMode="External"/><Relationship Id="rId175" Type="http://schemas.openxmlformats.org/officeDocument/2006/relationships/hyperlink" Target="https://waic.jp/docs/WCAG-TECHS/H43.html" TargetMode="External"/><Relationship Id="rId176" Type="http://schemas.openxmlformats.org/officeDocument/2006/relationships/hyperlink" Target="https://waic.jp/docs/WCAG-TECHS/H44.html" TargetMode="External"/><Relationship Id="rId177" Type="http://schemas.openxmlformats.org/officeDocument/2006/relationships/hyperlink" Target="https://waic.jp/docs/WCAG-TECHS/H44.html" TargetMode="External"/><Relationship Id="rId178" Type="http://schemas.openxmlformats.org/officeDocument/2006/relationships/hyperlink" Target="https://waic.jp/docs/WCAG-TECHS/H65.html" TargetMode="External"/><Relationship Id="rId179" Type="http://schemas.openxmlformats.org/officeDocument/2006/relationships/hyperlink" Target="https://waic.jp/docs/WCAG-TECHS/H65.html" TargetMode="External"/><Relationship Id="rId180" Type="http://schemas.openxmlformats.org/officeDocument/2006/relationships/hyperlink" Target="https://waic.jp/docs/WCAG-TECHS/H71.html" TargetMode="External"/><Relationship Id="rId181" Type="http://schemas.openxmlformats.org/officeDocument/2006/relationships/hyperlink" Target="https://waic.jp/docs/WCAG-TECHS/H71.html" TargetMode="External"/><Relationship Id="rId182" Type="http://schemas.openxmlformats.org/officeDocument/2006/relationships/hyperlink" Target="https://waic.jp/docs/WCAG-TECHS/H85.html" TargetMode="External"/><Relationship Id="rId183" Type="http://schemas.openxmlformats.org/officeDocument/2006/relationships/hyperlink" Target="https://waic.jp/docs/WCAG-TECHS/H85.html" TargetMode="External"/><Relationship Id="rId184" Type="http://schemas.openxmlformats.org/officeDocument/2006/relationships/hyperlink" Target="https://waic.jp/docs/WCAG-TECHS/H48.html" TargetMode="External"/><Relationship Id="rId185" Type="http://schemas.openxmlformats.org/officeDocument/2006/relationships/hyperlink" Target="https://waic.jp/docs/WCAG-TECHS/H48.html" TargetMode="External"/><Relationship Id="rId186" Type="http://schemas.openxmlformats.org/officeDocument/2006/relationships/hyperlink" Target="https://waic.jp/docs/WCAG-TECHS/H42.html" TargetMode="External"/><Relationship Id="rId187" Type="http://schemas.openxmlformats.org/officeDocument/2006/relationships/hyperlink" Target="https://waic.jp/docs/WCAG-TECHS/H42.html" TargetMode="External"/><Relationship Id="rId188" Type="http://schemas.openxmlformats.org/officeDocument/2006/relationships/hyperlink" Target="https://waic.jp/docs/WCAG-TECHS/SCR21.html" TargetMode="External"/><Relationship Id="rId189" Type="http://schemas.openxmlformats.org/officeDocument/2006/relationships/hyperlink" Target="https://waic.jp/docs/WCAG-TECHS/SCR21.html" TargetMode="External"/><Relationship Id="rId190" Type="http://schemas.openxmlformats.org/officeDocument/2006/relationships/hyperlink" Target="https://waic.jp/docs/WCAG-TECHS/H97.html" TargetMode="External"/><Relationship Id="rId191" Type="http://schemas.openxmlformats.org/officeDocument/2006/relationships/hyperlink" Target="https://waic.jp/docs/WCAG-TECHS/H97.html" TargetMode="External"/><Relationship Id="rId192" Type="http://schemas.openxmlformats.org/officeDocument/2006/relationships/hyperlink" Target="https://waic.jp/docs/WCAG-TECHS/G117.html" TargetMode="External"/><Relationship Id="rId193" Type="http://schemas.openxmlformats.org/officeDocument/2006/relationships/hyperlink" Target="https://waic.jp/docs/WCAG-TECHS/G117.html" TargetMode="External"/><Relationship Id="rId194" Type="http://schemas.openxmlformats.org/officeDocument/2006/relationships/hyperlink" Target="https://waic.jp/docs/WCAG-TECHS/T1.html" TargetMode="External"/><Relationship Id="rId195" Type="http://schemas.openxmlformats.org/officeDocument/2006/relationships/hyperlink" Target="https://waic.jp/docs/WCAG-TECHS/T1.html" TargetMode="External"/><Relationship Id="rId196" Type="http://schemas.openxmlformats.org/officeDocument/2006/relationships/hyperlink" Target="https://waic.jp/docs/WCAG-TECHS/T2.html" TargetMode="External"/><Relationship Id="rId197" Type="http://schemas.openxmlformats.org/officeDocument/2006/relationships/hyperlink" Target="https://waic.jp/docs/WCAG-TECHS/T2.html" TargetMode="External"/><Relationship Id="rId198" Type="http://schemas.openxmlformats.org/officeDocument/2006/relationships/hyperlink" Target="https://waic.jp/docs/WCAG-TECHS/T3.html" TargetMode="External"/><Relationship Id="rId199" Type="http://schemas.openxmlformats.org/officeDocument/2006/relationships/hyperlink" Target="https://waic.jp/docs/WCAG-TECHS/T3.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G57.html" TargetMode="External"/><Relationship Id="rId207" Type="http://schemas.openxmlformats.org/officeDocument/2006/relationships/hyperlink" Target="https://waic.jp/docs/WCAG-TECHS/G57.html" TargetMode="External"/><Relationship Id="rId208" Type="http://schemas.openxmlformats.org/officeDocument/2006/relationships/hyperlink" Target="https://waic.jp/docs/WCAG-TECHS/G57.html" TargetMode="External"/><Relationship Id="rId209" Type="http://schemas.openxmlformats.org/officeDocument/2006/relationships/hyperlink" Target="https://waic.jp/docs/WCAG-TECHS/G57.html" TargetMode="External"/><Relationship Id="rId210" Type="http://schemas.openxmlformats.org/officeDocument/2006/relationships/hyperlink" Target="https://waic.jp/docs/WCAG-TECHS/C27.html" TargetMode="External"/><Relationship Id="rId211" Type="http://schemas.openxmlformats.org/officeDocument/2006/relationships/hyperlink" Target="https://waic.jp/docs/WCAG-TECHS/C27.html" TargetMode="External"/><Relationship Id="rId212" Type="http://schemas.openxmlformats.org/officeDocument/2006/relationships/hyperlink" Target="https://waic.jp/docs/WCAG-TECHS/G96.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205.html" TargetMode="External"/><Relationship Id="rId215" Type="http://schemas.openxmlformats.org/officeDocument/2006/relationships/hyperlink" Target="https://waic.jp/docs/WCAG-TECHS/G182.html" TargetMode="External"/><Relationship Id="rId216" Type="http://schemas.openxmlformats.org/officeDocument/2006/relationships/hyperlink" Target="https://waic.jp/docs/WCAG-TECHS/G183.html" TargetMode="External"/><Relationship Id="rId217" Type="http://schemas.openxmlformats.org/officeDocument/2006/relationships/hyperlink" Target="https://waic.jp/docs/WCAG-TECHS/G111.html" TargetMode="External"/><Relationship Id="rId218" Type="http://schemas.openxmlformats.org/officeDocument/2006/relationships/hyperlink" Target="https://waic.jp/docs/WCAG-TECHS/G14.html" TargetMode="External"/><Relationship Id="rId219" Type="http://schemas.openxmlformats.org/officeDocument/2006/relationships/hyperlink" Target="https://waic.jp/docs/WCAG-TECHS/G60.html" TargetMode="External"/><Relationship Id="rId220" Type="http://schemas.openxmlformats.org/officeDocument/2006/relationships/hyperlink" Target="https://waic.jp/docs/WCAG-TECHS/G170.html" TargetMode="External"/><Relationship Id="rId221" Type="http://schemas.openxmlformats.org/officeDocument/2006/relationships/hyperlink" Target="https://waic.jp/docs/WCAG-TECHS/G171.html" TargetMode="External"/><Relationship Id="rId222" Type="http://schemas.openxmlformats.org/officeDocument/2006/relationships/hyperlink" Target="https://waic.jp/docs/WCAG-TECHS/G202.html" TargetMode="External"/><Relationship Id="rId223" Type="http://schemas.openxmlformats.org/officeDocument/2006/relationships/hyperlink" Target="https://waic.jp/docs/WCAG-TECHS/H91.html" TargetMode="External"/><Relationship Id="rId224" Type="http://schemas.openxmlformats.org/officeDocument/2006/relationships/hyperlink" Target="https://waic.jp/docs/WCAG-TECHS/SCR20.html" TargetMode="External"/><Relationship Id="rId225" Type="http://schemas.openxmlformats.org/officeDocument/2006/relationships/hyperlink" Target="https://waic.jp/docs/WCAG-TECHS/SCR35.html" TargetMode="External"/><Relationship Id="rId226" Type="http://schemas.openxmlformats.org/officeDocument/2006/relationships/hyperlink" Target="https://waic.jp/docs/WCAG-TECHS/SCR2.html" TargetMode="External"/><Relationship Id="rId227" Type="http://schemas.openxmlformats.org/officeDocument/2006/relationships/hyperlink" Target="https://waic.jp/docs/WCAG-TECHS/G21.html" TargetMode="External"/><Relationship Id="rId228" Type="http://schemas.openxmlformats.org/officeDocument/2006/relationships/hyperlink" Target="https://waic.jp/docs/WCAG-TECHS/G133.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G180.html" TargetMode="External"/><Relationship Id="rId232" Type="http://schemas.openxmlformats.org/officeDocument/2006/relationships/hyperlink" Target="https://waic.jp/docs/WCAG-TECHS/SCR16.html" TargetMode="External"/><Relationship Id="rId233" Type="http://schemas.openxmlformats.org/officeDocument/2006/relationships/hyperlink" Target="https://waic.jp/docs/WCAG-TECHS/G4.html" TargetMode="External"/><Relationship Id="rId234" Type="http://schemas.openxmlformats.org/officeDocument/2006/relationships/hyperlink" Target="https://waic.jp/docs/WCAG-TECHS/G198.html" TargetMode="External"/><Relationship Id="rId235" Type="http://schemas.openxmlformats.org/officeDocument/2006/relationships/hyperlink" Target="https://waic.jp/docs/WCAG-TECHS/SCR33.html" TargetMode="External"/><Relationship Id="rId236" Type="http://schemas.openxmlformats.org/officeDocument/2006/relationships/hyperlink" Target="https://waic.jp/docs/WCAG-TECHS/SCR36.html" TargetMode="External"/><Relationship Id="rId237" Type="http://schemas.openxmlformats.org/officeDocument/2006/relationships/hyperlink" Target="https://waic.jp/docs/WCAG-TECHS/G186.html" TargetMode="External"/><Relationship Id="rId238" Type="http://schemas.openxmlformats.org/officeDocument/2006/relationships/hyperlink" Target="https://waic.jp/docs/WCAG-TECHS/G1.html" TargetMode="External"/><Relationship Id="rId239" Type="http://schemas.openxmlformats.org/officeDocument/2006/relationships/hyperlink" Target="https://waic.jp/docs/WCAG-TECHS/G123.html" TargetMode="External"/><Relationship Id="rId240" Type="http://schemas.openxmlformats.org/officeDocument/2006/relationships/hyperlink" Target="https://waic.jp/docs/WCAG-TECHS/G124.html" TargetMode="External"/><Relationship Id="rId241" Type="http://schemas.openxmlformats.org/officeDocument/2006/relationships/hyperlink" Target="https://waic.jp/docs/WCAG-TECHS/ARIA11.html" TargetMode="External"/><Relationship Id="rId242" Type="http://schemas.openxmlformats.org/officeDocument/2006/relationships/hyperlink" Target="https://waic.jp/docs/WCAG-TECHS/H69.html" TargetMode="External"/><Relationship Id="rId243" Type="http://schemas.openxmlformats.org/officeDocument/2006/relationships/hyperlink" Target="https://waic.jp/docs/WCAG-TECHS/H70.html" TargetMode="External"/><Relationship Id="rId244" Type="http://schemas.openxmlformats.org/officeDocument/2006/relationships/hyperlink" Target="https://waic.jp/docs/WCAG-TECHS/SCR28.html" TargetMode="External"/><Relationship Id="rId245" Type="http://schemas.openxmlformats.org/officeDocument/2006/relationships/hyperlink" Target="https://waic.jp/docs/WCAG-TECHS/H4.html" TargetMode="External"/><Relationship Id="rId246" Type="http://schemas.openxmlformats.org/officeDocument/2006/relationships/hyperlink" Target="https://waic.jp/docs/WCAG-TECHS/C27.html" TargetMode="External"/><Relationship Id="rId247" Type="http://schemas.openxmlformats.org/officeDocument/2006/relationships/hyperlink" Target="https://waic.jp/docs/WCAG-TECHS/SCR26.html" TargetMode="External"/><Relationship Id="rId248" Type="http://schemas.openxmlformats.org/officeDocument/2006/relationships/hyperlink" Target="https://waic.jp/docs/WCAG-TECHS/SCR37.html" TargetMode="External"/><Relationship Id="rId249" Type="http://schemas.openxmlformats.org/officeDocument/2006/relationships/hyperlink" Target="https://waic.jp/docs/WCAG-TECHS/G91.html" TargetMode="External"/><Relationship Id="rId250" Type="http://schemas.openxmlformats.org/officeDocument/2006/relationships/hyperlink" Target="https://waic.jp/docs/WCAG-TECHS/H30.html" TargetMode="External"/><Relationship Id="rId251" Type="http://schemas.openxmlformats.org/officeDocument/2006/relationships/hyperlink" Target="https://waic.jp/docs/WCAG-TECHS/H24.html" TargetMode="External"/><Relationship Id="rId252" Type="http://schemas.openxmlformats.org/officeDocument/2006/relationships/hyperlink" Target="https://waic.jp/docs/WCAG-TECHS/G189.html" TargetMode="External"/><Relationship Id="rId253" Type="http://schemas.openxmlformats.org/officeDocument/2006/relationships/hyperlink" Target="https://waic.jp/docs/WCAG-TECHS/SCR30.html" TargetMode="External"/><Relationship Id="rId254" Type="http://schemas.openxmlformats.org/officeDocument/2006/relationships/hyperlink" Target="https://waic.jp/docs/WCAG-TECHS/G53.html" TargetMode="External"/><Relationship Id="rId255" Type="http://schemas.openxmlformats.org/officeDocument/2006/relationships/hyperlink" Target="https://waic.jp/docs/WCAG-TECHS/C7.html" TargetMode="External"/><Relationship Id="rId256" Type="http://schemas.openxmlformats.org/officeDocument/2006/relationships/hyperlink" Target="https://waic.jp/docs/WCAG-TECHS/ARIA7.html" TargetMode="External"/><Relationship Id="rId257" Type="http://schemas.openxmlformats.org/officeDocument/2006/relationships/hyperlink" Target="https://waic.jp/docs/WCAG-TECHS/ARIA8.html" TargetMode="External"/><Relationship Id="rId258" Type="http://schemas.openxmlformats.org/officeDocument/2006/relationships/hyperlink" Target="https://waic.jp/docs/WCAG-TECHS/H77.html" TargetMode="External"/><Relationship Id="rId259" Type="http://schemas.openxmlformats.org/officeDocument/2006/relationships/hyperlink" Target="https://waic.jp/docs/WCAG-TECHS/H78.html" TargetMode="External"/><Relationship Id="rId260" Type="http://schemas.openxmlformats.org/officeDocument/2006/relationships/hyperlink" Target="https://waic.jp/docs/WCAG-TECHS/H79.html" TargetMode="External"/><Relationship Id="rId261" Type="http://schemas.openxmlformats.org/officeDocument/2006/relationships/hyperlink" Target="https://waic.jp/docs/WCAG-TECHS/H81.html" TargetMode="External"/><Relationship Id="rId262" Type="http://schemas.openxmlformats.org/officeDocument/2006/relationships/hyperlink" Target="https://waic.jp/docs/WCAG-TECHS/H57.html" TargetMode="External"/><Relationship Id="rId263" Type="http://schemas.openxmlformats.org/officeDocument/2006/relationships/hyperlink" Target="https://waic.jp/docs/WCAG-TECHS/G107.html" TargetMode="External"/><Relationship Id="rId264" Type="http://schemas.openxmlformats.org/officeDocument/2006/relationships/hyperlink" Target="https://waic.jp/docs/WCAG-TECHS/G80.html" TargetMode="External"/><Relationship Id="rId265" Type="http://schemas.openxmlformats.org/officeDocument/2006/relationships/hyperlink" Target="https://waic.jp/docs/WCAG-TECHS/H32.html" TargetMode="External"/><Relationship Id="rId266" Type="http://schemas.openxmlformats.org/officeDocument/2006/relationships/hyperlink" Target="https://waic.jp/docs/WCAG-TECHS/H84.html" TargetMode="External"/><Relationship Id="rId267" Type="http://schemas.openxmlformats.org/officeDocument/2006/relationships/hyperlink" Target="https://waic.jp/docs/WCAG-TECHS/G13.html" TargetMode="External"/><Relationship Id="rId268" Type="http://schemas.openxmlformats.org/officeDocument/2006/relationships/hyperlink" Target="https://waic.jp/docs/WCAG-TECHS/SCR19.html" TargetMode="External"/><Relationship Id="rId269" Type="http://schemas.openxmlformats.org/officeDocument/2006/relationships/hyperlink" Target="https://waic.jp/docs/WCAG-TECHS/G83.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SCR18.html" TargetMode="External"/><Relationship Id="rId272" Type="http://schemas.openxmlformats.org/officeDocument/2006/relationships/hyperlink" Target="https://waic.jp/docs/WCAG-TECHS/ARIA18.html" TargetMode="External"/><Relationship Id="rId273" Type="http://schemas.openxmlformats.org/officeDocument/2006/relationships/hyperlink" Target="https://waic.jp/docs/WCAG-TECHS/ARIA19.html" TargetMode="External"/><Relationship Id="rId274" Type="http://schemas.openxmlformats.org/officeDocument/2006/relationships/hyperlink" Target="https://waic.jp/docs/WCAG-TECHS/ARIA21.html" TargetMode="External"/><Relationship Id="rId275" Type="http://schemas.openxmlformats.org/officeDocument/2006/relationships/hyperlink" Target="https://waic.jp/docs/WCAG-TECHS/G84.html" TargetMode="External"/><Relationship Id="rId276" Type="http://schemas.openxmlformats.org/officeDocument/2006/relationships/hyperlink" Target="https://waic.jp/docs/WCAG-TECHS/G85.html" TargetMode="External"/><Relationship Id="rId277" Type="http://schemas.openxmlformats.org/officeDocument/2006/relationships/hyperlink" Target="https://waic.jp/docs/WCAG-TECHS/SCR18.html" TargetMode="External"/><Relationship Id="rId278" Type="http://schemas.openxmlformats.org/officeDocument/2006/relationships/hyperlink" Target="https://waic.jp/docs/WCAG-TECHS/SCR32.html" TargetMode="External"/><Relationship Id="rId279" Type="http://schemas.openxmlformats.org/officeDocument/2006/relationships/hyperlink" Target="https://waic.jp/docs/WCAG-TECHS/G131.html" TargetMode="External"/><Relationship Id="rId280" Type="http://schemas.openxmlformats.org/officeDocument/2006/relationships/hyperlink" Target="https://waic.jp/docs/WCAG-TECHS/ARIA1.html" TargetMode="External"/><Relationship Id="rId281" Type="http://schemas.openxmlformats.org/officeDocument/2006/relationships/hyperlink" Target="https://waic.jp/docs/WCAG-TECHS/ARIA9.html" TargetMode="External"/><Relationship Id="rId282" Type="http://schemas.openxmlformats.org/officeDocument/2006/relationships/hyperlink" Target="https://waic.jp/docs/WCAG-TECHS/ARIA17.html" TargetMode="External"/><Relationship Id="rId283" Type="http://schemas.openxmlformats.org/officeDocument/2006/relationships/hyperlink" Target="https://waic.jp/docs/WCAG-TECHS/G89.html" TargetMode="External"/><Relationship Id="rId284" Type="http://schemas.openxmlformats.org/officeDocument/2006/relationships/hyperlink" Target="https://waic.jp/docs/WCAG-TECHS/G184.html" TargetMode="External"/><Relationship Id="rId285" Type="http://schemas.openxmlformats.org/officeDocument/2006/relationships/hyperlink" Target="https://waic.jp/docs/WCAG-TECHS/G162.html" TargetMode="External"/><Relationship Id="rId286" Type="http://schemas.openxmlformats.org/officeDocument/2006/relationships/hyperlink" Target="https://waic.jp/docs/WCAG-TECHS/G83.html" TargetMode="External"/><Relationship Id="rId287" Type="http://schemas.openxmlformats.org/officeDocument/2006/relationships/hyperlink" Target="https://waic.jp/docs/WCAG-TECHS/H90.html" TargetMode="External"/><Relationship Id="rId288" Type="http://schemas.openxmlformats.org/officeDocument/2006/relationships/hyperlink" Target="https://waic.jp/docs/WCAG-TECHS/H44.html" TargetMode="External"/><Relationship Id="rId289" Type="http://schemas.openxmlformats.org/officeDocument/2006/relationships/hyperlink" Target="https://waic.jp/docs/WCAG-TECHS/H71.html" TargetMode="External"/><Relationship Id="rId290" Type="http://schemas.openxmlformats.org/officeDocument/2006/relationships/hyperlink" Target="https://waic.jp/docs/WCAG-TECHS/H65.html" TargetMode="External"/><Relationship Id="rId291" Type="http://schemas.openxmlformats.org/officeDocument/2006/relationships/hyperlink" Target="https://waic.jp/docs/WCAG-TECHS/G167.html" TargetMode="External"/><Relationship Id="rId292" Type="http://schemas.openxmlformats.org/officeDocument/2006/relationships/hyperlink" Target="https://waic.jp/docs/WCAG-TECHS/G134.html" TargetMode="External"/><Relationship Id="rId293" Type="http://schemas.openxmlformats.org/officeDocument/2006/relationships/hyperlink" Target="https://waic.jp/docs/WCAG-TECHS/G192.html" TargetMode="External"/><Relationship Id="rId294" Type="http://schemas.openxmlformats.org/officeDocument/2006/relationships/hyperlink" Target="https://waic.jp/docs/WCAG-TECHS/H88.html" TargetMode="External"/><Relationship Id="rId295" Type="http://schemas.openxmlformats.org/officeDocument/2006/relationships/hyperlink" Target="https://waic.jp/docs/WCAG-TECHS/H75.html" TargetMode="External"/><Relationship Id="rId296" Type="http://schemas.openxmlformats.org/officeDocument/2006/relationships/hyperlink" Target="https://waic.jp/docs/WCAG-TECHS/ARIA14.html" TargetMode="External"/><Relationship Id="rId297" Type="http://schemas.openxmlformats.org/officeDocument/2006/relationships/hyperlink" Target="https://waic.jp/docs/WCAG-TECHS/ARIA16.html" TargetMode="External"/><Relationship Id="rId298" Type="http://schemas.openxmlformats.org/officeDocument/2006/relationships/hyperlink" Target="https://waic.jp/docs/WCAG-TECHS/G108.html" TargetMode="External"/><Relationship Id="rId299" Type="http://schemas.openxmlformats.org/officeDocument/2006/relationships/hyperlink" Target="https://waic.jp/docs/WCAG-TECHS/H91.html" TargetMode="External"/><Relationship Id="rId300" Type="http://schemas.openxmlformats.org/officeDocument/2006/relationships/hyperlink" Target="https://waic.jp/docs/WCAG-TECHS/H44.html" TargetMode="External"/><Relationship Id="rId301" Type="http://schemas.openxmlformats.org/officeDocument/2006/relationships/hyperlink" Target="https://waic.jp/docs/WCAG-TECHS/H64.html" TargetMode="External"/><Relationship Id="rId302" Type="http://schemas.openxmlformats.org/officeDocument/2006/relationships/hyperlink" Target="https://waic.jp/docs/WCAG-TECHS/H65.html" TargetMode="External"/><Relationship Id="rId303" Type="http://schemas.openxmlformats.org/officeDocument/2006/relationships/hyperlink" Target="https://waic.jp/docs/WCAG-TECHS/H88.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135.html" TargetMode="External"/><Relationship Id="rId306" Type="http://schemas.openxmlformats.org/officeDocument/2006/relationships/hyperlink" Target="https://waic.jp/docs/WCAG-TECHS/G10.html" TargetMode="External"/><Relationship Id="rId307" Type="http://schemas.openxmlformats.org/officeDocument/2006/relationships/hyperlink" Target="https://waic.jp/docs/WCAG-TECHS/ARIA4.html" TargetMode="External"/><Relationship Id="rId308" Type="http://schemas.openxmlformats.org/officeDocument/2006/relationships/hyperlink" Target="https://waic.jp/docs/WCAG-TECHS/ARIA5.html" TargetMode="External"/><Relationship Id="rId309" Type="http://schemas.openxmlformats.org/officeDocument/2006/relationships/hyperlink" Target="https://waic.jp/docs/WCAG-TECHS/ARIA16.html" TargetMode="External"/><Relationship Id="rId310" Type="http://schemas.openxmlformats.org/officeDocument/2006/relationships/hyperlink" Target="https://waic.jp/docs/WCAG-TECHS/G9.html" TargetMode="External"/><Relationship Id="rId311" Type="http://schemas.openxmlformats.org/officeDocument/2006/relationships/hyperlink" Target="https://waic.jp/docs/WCAG-TECHS/G9.html" TargetMode="External"/><Relationship Id="rId312" Type="http://schemas.openxmlformats.org/officeDocument/2006/relationships/hyperlink" Target="https://waic.jp/docs/WCAG-TECHS/G78.html" TargetMode="External"/><Relationship Id="rId313" Type="http://schemas.openxmlformats.org/officeDocument/2006/relationships/hyperlink" Target="https://waic.jp/docs/WCAG-TECHS/G173.html" TargetMode="External"/><Relationship Id="rId314" Type="http://schemas.openxmlformats.org/officeDocument/2006/relationships/hyperlink" Target="https://waic.jp/docs/WCAG-TECHS/G8.html" TargetMode="External"/><Relationship Id="rId315" Type="http://schemas.openxmlformats.org/officeDocument/2006/relationships/hyperlink" Target="https://waic.jp/docs/WCAG-TECHS/G203.html" TargetMode="External"/><Relationship Id="rId316" Type="http://schemas.openxmlformats.org/officeDocument/2006/relationships/hyperlink" Target="https://waic.jp/docs/WCAG-TECHS/G18.html" TargetMode="External"/><Relationship Id="rId317" Type="http://schemas.openxmlformats.org/officeDocument/2006/relationships/hyperlink" Target="https://waic.jp/docs/WCAG-TECHS/G148.html" TargetMode="External"/><Relationship Id="rId318" Type="http://schemas.openxmlformats.org/officeDocument/2006/relationships/hyperlink" Target="https://waic.jp/docs/WCAG-TECHS/G174.html" TargetMode="External"/><Relationship Id="rId319" Type="http://schemas.openxmlformats.org/officeDocument/2006/relationships/hyperlink" Target="https://waic.jp/docs/WCAG-TECHS/G145.html" TargetMode="External"/><Relationship Id="rId320" Type="http://schemas.openxmlformats.org/officeDocument/2006/relationships/hyperlink" Target="https://waic.jp/docs/WCAG-TECHS/G148.html" TargetMode="External"/><Relationship Id="rId321" Type="http://schemas.openxmlformats.org/officeDocument/2006/relationships/hyperlink" Target="https://waic.jp/docs/WCAG-TECHS/G174.html" TargetMode="External"/><Relationship Id="rId322" Type="http://schemas.openxmlformats.org/officeDocument/2006/relationships/hyperlink" Target="https://waic.jp/docs/WCAG-TECHS/G142.html" TargetMode="External"/><Relationship Id="rId323" Type="http://schemas.openxmlformats.org/officeDocument/2006/relationships/hyperlink" Target="https://waic.jp/docs/WCAG-TECHS/C28.html" TargetMode="External"/><Relationship Id="rId324" Type="http://schemas.openxmlformats.org/officeDocument/2006/relationships/hyperlink" Target="https://waic.jp/docs/WCAG-TECHS/C12.html" TargetMode="External"/><Relationship Id="rId325" Type="http://schemas.openxmlformats.org/officeDocument/2006/relationships/hyperlink" Target="https://waic.jp/docs/WCAG-TECHS/C13.html" TargetMode="External"/><Relationship Id="rId326" Type="http://schemas.openxmlformats.org/officeDocument/2006/relationships/hyperlink" Target="https://waic.jp/docs/WCAG-TECHS/C14.html" TargetMode="External"/><Relationship Id="rId327" Type="http://schemas.openxmlformats.org/officeDocument/2006/relationships/hyperlink" Target="https://waic.jp/docs/WCAG-TECHS/SCR34.html" TargetMode="External"/><Relationship Id="rId328" Type="http://schemas.openxmlformats.org/officeDocument/2006/relationships/hyperlink" Target="https://waic.jp/docs/WCAG-TECHS/G146.html" TargetMode="External"/><Relationship Id="rId329" Type="http://schemas.openxmlformats.org/officeDocument/2006/relationships/hyperlink" Target="https://waic.jp/docs/WCAG-TECHS/G178.html" TargetMode="External"/><Relationship Id="rId330" Type="http://schemas.openxmlformats.org/officeDocument/2006/relationships/hyperlink" Target="https://waic.jp/docs/WCAG-TECHS/G179.html" TargetMode="External"/><Relationship Id="rId331" Type="http://schemas.openxmlformats.org/officeDocument/2006/relationships/hyperlink" Target="http://waic.jp/docs/WCAG-TECHS/G179" TargetMode="External"/><Relationship Id="rId332" Type="http://schemas.openxmlformats.org/officeDocument/2006/relationships/hyperlink" Target="https://waic.jp/docs/WCAG-TECHS/C22.html" TargetMode="External"/><Relationship Id="rId333" Type="http://schemas.openxmlformats.org/officeDocument/2006/relationships/hyperlink" Target="https://waic.jp/docs/WCAG-TECHS/C30.html" TargetMode="External"/><Relationship Id="rId334" Type="http://schemas.openxmlformats.org/officeDocument/2006/relationships/hyperlink" Target="https://waic.jp/docs/WCAG-TECHS/G140.html" TargetMode="External"/><Relationship Id="rId335" Type="http://schemas.openxmlformats.org/officeDocument/2006/relationships/hyperlink" Target="https://waic.jp/docs/WCAG-TECHS/G125.html" TargetMode="External"/><Relationship Id="rId336" Type="http://schemas.openxmlformats.org/officeDocument/2006/relationships/hyperlink" Target="https://waic.jp/docs/WCAG-TECHS/G64.html" TargetMode="External"/><Relationship Id="rId337" Type="http://schemas.openxmlformats.org/officeDocument/2006/relationships/hyperlink" Target="https://waic.jp/docs/WCAG-TECHS/G63.html" TargetMode="External"/><Relationship Id="rId338" Type="http://schemas.openxmlformats.org/officeDocument/2006/relationships/hyperlink" Target="https://waic.jp/docs/WCAG-TECHS/G161.html" TargetMode="External"/><Relationship Id="rId339" Type="http://schemas.openxmlformats.org/officeDocument/2006/relationships/hyperlink" Target="https://waic.jp/docs/WCAG-TECHS/G126.html" TargetMode="External"/><Relationship Id="rId340" Type="http://schemas.openxmlformats.org/officeDocument/2006/relationships/hyperlink" Target="https://waic.jp/docs/WCAG-TECHS/G185.html" TargetMode="External"/><Relationship Id="rId341" Type="http://schemas.openxmlformats.org/officeDocument/2006/relationships/hyperlink" Target="https://waic.jp/docs/WCAG-TECHS/G130.html" TargetMode="External"/><Relationship Id="rId342" Type="http://schemas.openxmlformats.org/officeDocument/2006/relationships/hyperlink" Target="https://waic.jp/docs/WCAG-TECHS/G131.html" TargetMode="External"/><Relationship Id="rId343" Type="http://schemas.openxmlformats.org/officeDocument/2006/relationships/hyperlink" Target="https://waic.jp/docs/WCAG-TECHS/G149.html" TargetMode="External"/><Relationship Id="rId344" Type="http://schemas.openxmlformats.org/officeDocument/2006/relationships/hyperlink" Target="https://waic.jp/docs/WCAG-TECHS/C15.html" TargetMode="External"/><Relationship Id="rId345" Type="http://schemas.openxmlformats.org/officeDocument/2006/relationships/hyperlink" Target="https://waic.jp/docs/WCAG-TECHS/G165.html" TargetMode="External"/><Relationship Id="rId346" Type="http://schemas.openxmlformats.org/officeDocument/2006/relationships/hyperlink" Target="https://waic.jp/docs/WCAG-TECHS/G195.html" TargetMode="External"/><Relationship Id="rId347" Type="http://schemas.openxmlformats.org/officeDocument/2006/relationships/hyperlink" Target="https://waic.jp/docs/WCAG-TECHS/SCR31.html" TargetMode="External"/><Relationship Id="rId348" Type="http://schemas.openxmlformats.org/officeDocument/2006/relationships/hyperlink" Target="https://waic.jp/docs/WCAG-TECHS/H58.html" TargetMode="External"/><Relationship Id="rId349" Type="http://schemas.openxmlformats.org/officeDocument/2006/relationships/hyperlink" Target="https://waic.jp/docs/WCAG-TECHS/G61.html" TargetMode="External"/><Relationship Id="rId350" Type="http://schemas.openxmlformats.org/officeDocument/2006/relationships/hyperlink" Target="https://waic.jp/docs/WCAG-TECHS/G197.html" TargetMode="External"/><Relationship Id="rId351" Type="http://schemas.openxmlformats.org/officeDocument/2006/relationships/hyperlink" Target="https://waic.jp/docs/WCAG-TECHS/G83.html" TargetMode="External"/><Relationship Id="rId352" Type="http://schemas.openxmlformats.org/officeDocument/2006/relationships/hyperlink" Target="https://waic.jp/docs/WCAG-TECHS/ARIA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5.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ARIA18.html" TargetMode="External"/><Relationship Id="rId359" Type="http://schemas.openxmlformats.org/officeDocument/2006/relationships/hyperlink" Target="https://waic.jp/docs/WCAG-TECHS/G84.html" TargetMode="External"/><Relationship Id="rId360" Type="http://schemas.openxmlformats.org/officeDocument/2006/relationships/hyperlink" Target="https://waic.jp/docs/WCAG-TECHS/G177.html" TargetMode="External"/><Relationship Id="rId361" Type="http://schemas.openxmlformats.org/officeDocument/2006/relationships/hyperlink" Target="https://waic.jp/docs/WCAG-TECHS/SCR18.html" TargetMode="External"/><Relationship Id="rId362" Type="http://schemas.openxmlformats.org/officeDocument/2006/relationships/hyperlink" Target="https://waic.jp/docs/WCAG-TECHS/SCR32.html" TargetMode="External"/><Relationship Id="rId363" Type="http://schemas.openxmlformats.org/officeDocument/2006/relationships/hyperlink" Target="https://waic.jp/docs/WCAG-TECHS/G164.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55.html" TargetMode="External"/><Relationship Id="rId366" Type="http://schemas.openxmlformats.org/officeDocument/2006/relationships/hyperlink" Target="https://waic.jp/docs/WCAG-TECHS/G99.html" TargetMode="External"/><Relationship Id="rId367" Type="http://schemas.openxmlformats.org/officeDocument/2006/relationships/hyperlink" Target="https://waic.jp/docs/WCAG-TECHS/G168.html" TargetMode="External"/><Relationship Id="rId368" Type="http://schemas.openxmlformats.org/officeDocument/2006/relationships/hyperlink" Target="https://waic.jp/docs/WCAG-TECHS/G155.html" TargetMode="External"/><Relationship Id="rId369" Type="http://schemas.openxmlformats.org/officeDocument/2006/relationships/hyperlink" Target="https://waic.jp/docs/WCAG-TECHS/G98.html" TargetMode="External"/><Relationship Id="rId370" Type="http://schemas.openxmlformats.org/officeDocument/2006/relationships/hyperlink" Target="https://waic.jp/docs/WCAG-TECHS/G168.html" TargetMode="External"/><Relationship Id="rId371" Type="http://schemas.openxmlformats.org/officeDocument/2006/relationships/vmlDrawing" Target="../drawings/vmlDrawing40.vml"/>
</Relationships>
</file>

<file path=xl/worksheets/_rels/sheet45.xml.rels><?xml version="1.0" encoding="UTF-8"?>
<Relationships xmlns="http://schemas.openxmlformats.org/package/2006/relationships"><Relationship Id="rId1" Type="http://schemas.openxmlformats.org/officeDocument/2006/relationships/comments" Target="../comments45.xml"/><Relationship Id="rId2" Type="http://schemas.openxmlformats.org/officeDocument/2006/relationships/hyperlink" Target="https://waic.jp/news/20151014/"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41.vml"/>
</Relationships>
</file>

<file path=xl/worksheets/_rels/sheet46.xml.rels><?xml version="1.0" encoding="UTF-8"?>
<Relationships xmlns="http://schemas.openxmlformats.org/package/2006/relationships"><Relationship Id="rId1" Type="http://schemas.openxmlformats.org/officeDocument/2006/relationships/comments" Target="../comments46.xml"/><Relationship Id="rId2" Type="http://schemas.openxmlformats.org/officeDocument/2006/relationships/hyperlink" Target="https://waic.jp/qa/pdf-excluded-exam/"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42.vml"/>
</Relationships>
</file>

<file path=xl/worksheets/_rels/sheet47.xml.rels><?xml version="1.0" encoding="UTF-8"?>
<Relationships xmlns="http://schemas.openxmlformats.org/package/2006/relationships"><Relationship Id="rId1" Type="http://schemas.openxmlformats.org/officeDocument/2006/relationships/comments" Target="../comments47.xml"/><Relationship Id="rId2" Type="http://schemas.openxmlformats.org/officeDocument/2006/relationships/hyperlink" Target="https://waic.jp/news/20191111/"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43.vml"/>
</Relationships>
</file>

<file path=xl/worksheets/_rels/sheet48.xml.rels><?xml version="1.0" encoding="UTF-8"?>
<Relationships xmlns="http://schemas.openxmlformats.org/package/2006/relationships"><Relationship Id="rId1" Type="http://schemas.openxmlformats.org/officeDocument/2006/relationships/comments" Target="../comments48.xml"/><Relationship Id="rId2" Type="http://schemas.openxmlformats.org/officeDocument/2006/relationships/hyperlink" Target="https://waic.jp/qa/accessible-pdf-6/"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44.vml"/>
</Relationships>
</file>

<file path=xl/worksheets/_rels/sheet49.xml.rels><?xml version="1.0" encoding="UTF-8"?>
<Relationships xmlns="http://schemas.openxmlformats.org/package/2006/relationships"><Relationship Id="rId1" Type="http://schemas.openxmlformats.org/officeDocument/2006/relationships/comments" Target="../comments49.xml"/><Relationship Id="rId2" Type="http://schemas.openxmlformats.org/officeDocument/2006/relationships/hyperlink" Target="https://waic.jp/news/20130107/" TargetMode="External"/><Relationship Id="rId3" Type="http://schemas.openxmlformats.org/officeDocument/2006/relationships/vmlDrawing" Target="../drawings/vmlDrawing45.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waic.jp/"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1.vml"/>
</Relationships>
</file>

<file path=xl/worksheets/_rels/sheet50.xml.rels><?xml version="1.0" encoding="UTF-8"?>
<Relationships xmlns="http://schemas.openxmlformats.org/package/2006/relationships"><Relationship Id="rId1" Type="http://schemas.openxmlformats.org/officeDocument/2006/relationships/comments" Target="../comments50.xml"/><Relationship Id="rId2" Type="http://schemas.openxmlformats.org/officeDocument/2006/relationships/hyperlink" Target="https://waic.jp/news/20160525/"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46.vml"/>
</Relationships>
</file>

<file path=xl/worksheets/_rels/sheet51.xml.rels><?xml version="1.0" encoding="UTF-8"?>
<Relationships xmlns="http://schemas.openxmlformats.org/package/2006/relationships"><Relationship Id="rId1" Type="http://schemas.openxmlformats.org/officeDocument/2006/relationships/comments" Target="../comments51.xml"/><Relationship Id="rId2" Type="http://schemas.openxmlformats.org/officeDocument/2006/relationships/hyperlink" Target="https://waic.jp/resource/jis-x-8341-3-2016/"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47.vml"/>
</Relationships>
</file>

<file path=xl/worksheets/_rels/sheet52.xml.rels><?xml version="1.0" encoding="UTF-8"?>
<Relationships xmlns="http://schemas.openxmlformats.org/package/2006/relationships"><Relationship Id="rId1" Type="http://schemas.openxmlformats.org/officeDocument/2006/relationships/comments" Target="../comments52.xml"/><Relationship Id="rId2" Type="http://schemas.openxmlformats.org/officeDocument/2006/relationships/hyperlink" Target="https://waic.jp/news/20190409/"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48.vml"/>
</Relationships>
</file>

<file path=xl/worksheets/_rels/sheet53.xml.rels><?xml version="1.0" encoding="UTF-8"?>
<Relationships xmlns="http://schemas.openxmlformats.org/package/2006/relationships"><Relationship Id="rId1" Type="http://schemas.openxmlformats.org/officeDocument/2006/relationships/comments" Target="../comments53.xml"/><Relationship Id="rId2" Type="http://schemas.openxmlformats.org/officeDocument/2006/relationships/hyperlink" Target="https://waic.jp/news/20111003/" TargetMode="External"/><Relationship Id="rId3" Type="http://schemas.openxmlformats.org/officeDocument/2006/relationships/hyperlink" Target="https://waic.jp/docs/WCAG-TECHS/G107.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6.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ARIA10.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G196.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2.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5.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37.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53.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H8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6.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ARIA10.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G196.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2.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5.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37.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53.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H86.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ARIA15.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3.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74.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G92.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45.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H53.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6.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ARIA9.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24.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0.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36.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44.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H65.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6.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ARIA10.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G196.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2.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5.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37.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53.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H8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6.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ARIA10.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G196.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2.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5.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37.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53.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H8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6.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ARIA10.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G196.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2.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5.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37.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53.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H86.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G143.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C9.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H67.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8.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59.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166.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93.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G87.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H95.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69.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G58.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H53.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78.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173.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8.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G203.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1.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2.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3.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6.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17.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ARIA20.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5.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17.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40.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G138.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51.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39.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7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6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3.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44.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65.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71.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85.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8.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H42.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SCR21.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H9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G117.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1.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2.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T3.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C27.html" TargetMode="External"/><Relationship Id="rId208" Type="http://schemas.openxmlformats.org/officeDocument/2006/relationships/hyperlink" Target="https://waic.jp/docs/WCAG-TECHS/G96.html" TargetMode="External"/><Relationship Id="rId209" Type="http://schemas.openxmlformats.org/officeDocument/2006/relationships/hyperlink" Target="https://waic.jp/docs/WCAG-TECHS/G14.html" TargetMode="External"/><Relationship Id="rId210" Type="http://schemas.openxmlformats.org/officeDocument/2006/relationships/hyperlink" Target="https://waic.jp/docs/WCAG-TECHS/G205.html" TargetMode="External"/><Relationship Id="rId211" Type="http://schemas.openxmlformats.org/officeDocument/2006/relationships/hyperlink" Target="https://waic.jp/docs/WCAG-TECHS/G182.html" TargetMode="External"/><Relationship Id="rId212" Type="http://schemas.openxmlformats.org/officeDocument/2006/relationships/hyperlink" Target="https://waic.jp/docs/WCAG-TECHS/G183.html" TargetMode="External"/><Relationship Id="rId213" Type="http://schemas.openxmlformats.org/officeDocument/2006/relationships/hyperlink" Target="https://waic.jp/docs/WCAG-TECHS/G111.html" TargetMode="External"/><Relationship Id="rId214" Type="http://schemas.openxmlformats.org/officeDocument/2006/relationships/hyperlink" Target="https://waic.jp/docs/WCAG-TECHS/G14.html" TargetMode="External"/><Relationship Id="rId215" Type="http://schemas.openxmlformats.org/officeDocument/2006/relationships/hyperlink" Target="https://waic.jp/docs/WCAG-TECHS/G60.html" TargetMode="External"/><Relationship Id="rId216" Type="http://schemas.openxmlformats.org/officeDocument/2006/relationships/hyperlink" Target="https://waic.jp/docs/WCAG-TECHS/G170.html" TargetMode="External"/><Relationship Id="rId217" Type="http://schemas.openxmlformats.org/officeDocument/2006/relationships/hyperlink" Target="https://waic.jp/docs/WCAG-TECHS/G171.html" TargetMode="External"/><Relationship Id="rId218" Type="http://schemas.openxmlformats.org/officeDocument/2006/relationships/hyperlink" Target="https://waic.jp/docs/WCAG-TECHS/G202.html" TargetMode="External"/><Relationship Id="rId219" Type="http://schemas.openxmlformats.org/officeDocument/2006/relationships/hyperlink" Target="https://waic.jp/docs/WCAG-TECHS/H91.html" TargetMode="External"/><Relationship Id="rId220" Type="http://schemas.openxmlformats.org/officeDocument/2006/relationships/hyperlink" Target="https://waic.jp/docs/WCAG-TECHS/SCR20.html" TargetMode="External"/><Relationship Id="rId221" Type="http://schemas.openxmlformats.org/officeDocument/2006/relationships/hyperlink" Target="https://waic.jp/docs/WCAG-TECHS/SCR35.html" TargetMode="External"/><Relationship Id="rId222" Type="http://schemas.openxmlformats.org/officeDocument/2006/relationships/hyperlink" Target="https://waic.jp/docs/WCAG-TECHS/SCR2.html" TargetMode="External"/><Relationship Id="rId223" Type="http://schemas.openxmlformats.org/officeDocument/2006/relationships/hyperlink" Target="https://waic.jp/docs/WCAG-TECHS/G21.html" TargetMode="External"/><Relationship Id="rId224" Type="http://schemas.openxmlformats.org/officeDocument/2006/relationships/hyperlink" Target="https://waic.jp/docs/WCAG-TECHS/G133.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98.html" TargetMode="External"/><Relationship Id="rId227" Type="http://schemas.openxmlformats.org/officeDocument/2006/relationships/hyperlink" Target="https://waic.jp/docs/WCAG-TECHS/G180.html" TargetMode="External"/><Relationship Id="rId228" Type="http://schemas.openxmlformats.org/officeDocument/2006/relationships/hyperlink" Target="https://waic.jp/docs/WCAG-TECHS/SCR16.html" TargetMode="External"/><Relationship Id="rId229" Type="http://schemas.openxmlformats.org/officeDocument/2006/relationships/hyperlink" Target="https://waic.jp/docs/WCAG-TECHS/G4.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SCR33.html" TargetMode="External"/><Relationship Id="rId232" Type="http://schemas.openxmlformats.org/officeDocument/2006/relationships/hyperlink" Target="https://waic.jp/docs/WCAG-TECHS/SCR36.html" TargetMode="External"/><Relationship Id="rId233" Type="http://schemas.openxmlformats.org/officeDocument/2006/relationships/hyperlink" Target="https://waic.jp/docs/WCAG-TECHS/G186.html" TargetMode="External"/><Relationship Id="rId234" Type="http://schemas.openxmlformats.org/officeDocument/2006/relationships/hyperlink" Target="https://waic.jp/docs/WCAG-TECHS/G1.html" TargetMode="External"/><Relationship Id="rId235" Type="http://schemas.openxmlformats.org/officeDocument/2006/relationships/hyperlink" Target="https://waic.jp/docs/WCAG-TECHS/G123.html" TargetMode="External"/><Relationship Id="rId236" Type="http://schemas.openxmlformats.org/officeDocument/2006/relationships/hyperlink" Target="https://waic.jp/docs/WCAG-TECHS/G124.html" TargetMode="External"/><Relationship Id="rId237" Type="http://schemas.openxmlformats.org/officeDocument/2006/relationships/hyperlink" Target="https://waic.jp/docs/WCAG-TECHS/ARIA11.html" TargetMode="External"/><Relationship Id="rId238" Type="http://schemas.openxmlformats.org/officeDocument/2006/relationships/hyperlink" Target="https://waic.jp/docs/WCAG-TECHS/H69.html" TargetMode="External"/><Relationship Id="rId239" Type="http://schemas.openxmlformats.org/officeDocument/2006/relationships/hyperlink" Target="https://waic.jp/docs/WCAG-TECHS/H70.html" TargetMode="External"/><Relationship Id="rId240" Type="http://schemas.openxmlformats.org/officeDocument/2006/relationships/hyperlink" Target="https://waic.jp/docs/WCAG-TECHS/SCR28.html" TargetMode="External"/><Relationship Id="rId241" Type="http://schemas.openxmlformats.org/officeDocument/2006/relationships/hyperlink" Target="https://waic.jp/docs/WCAG-TECHS/H4.html" TargetMode="External"/><Relationship Id="rId242" Type="http://schemas.openxmlformats.org/officeDocument/2006/relationships/hyperlink" Target="https://waic.jp/docs/WCAG-TECHS/C27.html" TargetMode="External"/><Relationship Id="rId243" Type="http://schemas.openxmlformats.org/officeDocument/2006/relationships/hyperlink" Target="https://waic.jp/docs/WCAG-TECHS/SCR26.html" TargetMode="External"/><Relationship Id="rId244" Type="http://schemas.openxmlformats.org/officeDocument/2006/relationships/hyperlink" Target="https://waic.jp/docs/WCAG-TECHS/SCR37.html" TargetMode="External"/><Relationship Id="rId245" Type="http://schemas.openxmlformats.org/officeDocument/2006/relationships/hyperlink" Target="https://waic.jp/docs/WCAG-TECHS/G91.html" TargetMode="External"/><Relationship Id="rId246" Type="http://schemas.openxmlformats.org/officeDocument/2006/relationships/hyperlink" Target="https://waic.jp/docs/WCAG-TECHS/H30.html" TargetMode="External"/><Relationship Id="rId247" Type="http://schemas.openxmlformats.org/officeDocument/2006/relationships/hyperlink" Target="https://waic.jp/docs/WCAG-TECHS/H24.html" TargetMode="External"/><Relationship Id="rId248" Type="http://schemas.openxmlformats.org/officeDocument/2006/relationships/hyperlink" Target="https://waic.jp/docs/WCAG-TECHS/G189.html" TargetMode="External"/><Relationship Id="rId249" Type="http://schemas.openxmlformats.org/officeDocument/2006/relationships/hyperlink" Target="https://waic.jp/docs/WCAG-TECHS/SCR30.html" TargetMode="External"/><Relationship Id="rId250" Type="http://schemas.openxmlformats.org/officeDocument/2006/relationships/hyperlink" Target="https://waic.jp/docs/WCAG-TECHS/G53.html" TargetMode="External"/><Relationship Id="rId251" Type="http://schemas.openxmlformats.org/officeDocument/2006/relationships/hyperlink" Target="https://waic.jp/docs/WCAG-TECHS/C7.html" TargetMode="External"/><Relationship Id="rId252" Type="http://schemas.openxmlformats.org/officeDocument/2006/relationships/hyperlink" Target="https://waic.jp/docs/WCAG-TECHS/ARIA7.html" TargetMode="External"/><Relationship Id="rId253" Type="http://schemas.openxmlformats.org/officeDocument/2006/relationships/hyperlink" Target="https://waic.jp/docs/WCAG-TECHS/ARIA8.html" TargetMode="External"/><Relationship Id="rId254" Type="http://schemas.openxmlformats.org/officeDocument/2006/relationships/hyperlink" Target="https://waic.jp/docs/WCAG-TECHS/H77.html" TargetMode="External"/><Relationship Id="rId255" Type="http://schemas.openxmlformats.org/officeDocument/2006/relationships/hyperlink" Target="https://waic.jp/docs/WCAG-TECHS/H78.html" TargetMode="External"/><Relationship Id="rId256" Type="http://schemas.openxmlformats.org/officeDocument/2006/relationships/hyperlink" Target="https://waic.jp/docs/WCAG-TECHS/H79.html" TargetMode="External"/><Relationship Id="rId257" Type="http://schemas.openxmlformats.org/officeDocument/2006/relationships/hyperlink" Target="https://waic.jp/docs/WCAG-TECHS/H81.html" TargetMode="External"/><Relationship Id="rId258" Type="http://schemas.openxmlformats.org/officeDocument/2006/relationships/hyperlink" Target="https://waic.jp/docs/WCAG-TECHS/H57.html" TargetMode="External"/><Relationship Id="rId259" Type="http://schemas.openxmlformats.org/officeDocument/2006/relationships/hyperlink" Target="https://waic.jp/docs/WCAG-TECHS/G107.html" TargetMode="External"/><Relationship Id="rId260" Type="http://schemas.openxmlformats.org/officeDocument/2006/relationships/hyperlink" Target="https://waic.jp/docs/WCAG-TECHS/G80.html" TargetMode="External"/><Relationship Id="rId261" Type="http://schemas.openxmlformats.org/officeDocument/2006/relationships/hyperlink" Target="https://waic.jp/docs/WCAG-TECHS/H32.html" TargetMode="External"/><Relationship Id="rId262" Type="http://schemas.openxmlformats.org/officeDocument/2006/relationships/hyperlink" Target="https://waic.jp/docs/WCAG-TECHS/H84.html" TargetMode="External"/><Relationship Id="rId263" Type="http://schemas.openxmlformats.org/officeDocument/2006/relationships/hyperlink" Target="https://waic.jp/docs/WCAG-TECHS/G13.html" TargetMode="External"/><Relationship Id="rId264" Type="http://schemas.openxmlformats.org/officeDocument/2006/relationships/hyperlink" Target="https://waic.jp/docs/WCAG-TECHS/SCR19.html" TargetMode="External"/><Relationship Id="rId265" Type="http://schemas.openxmlformats.org/officeDocument/2006/relationships/hyperlink" Target="https://waic.jp/docs/WCAG-TECHS/G83.html" TargetMode="External"/><Relationship Id="rId266" Type="http://schemas.openxmlformats.org/officeDocument/2006/relationships/hyperlink" Target="https://waic.jp/docs/WCAG-TECHS/ARIA21.html" TargetMode="External"/><Relationship Id="rId267" Type="http://schemas.openxmlformats.org/officeDocument/2006/relationships/hyperlink" Target="https://waic.jp/docs/WCAG-TECHS/SCR18.html" TargetMode="External"/><Relationship Id="rId268" Type="http://schemas.openxmlformats.org/officeDocument/2006/relationships/hyperlink" Target="https://waic.jp/docs/WCAG-TECHS/ARIA18.html" TargetMode="External"/><Relationship Id="rId269" Type="http://schemas.openxmlformats.org/officeDocument/2006/relationships/hyperlink" Target="https://waic.jp/docs/WCAG-TECHS/ARIA19.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G84.html" TargetMode="External"/><Relationship Id="rId272" Type="http://schemas.openxmlformats.org/officeDocument/2006/relationships/hyperlink" Target="https://waic.jp/docs/WCAG-TECHS/G85.html" TargetMode="External"/><Relationship Id="rId273" Type="http://schemas.openxmlformats.org/officeDocument/2006/relationships/hyperlink" Target="https://waic.jp/docs/WCAG-TECHS/SCR18.html" TargetMode="External"/><Relationship Id="rId274" Type="http://schemas.openxmlformats.org/officeDocument/2006/relationships/hyperlink" Target="https://waic.jp/docs/WCAG-TECHS/SCR32.html" TargetMode="External"/><Relationship Id="rId275" Type="http://schemas.openxmlformats.org/officeDocument/2006/relationships/hyperlink" Target="https://waic.jp/docs/WCAG-TECHS/G131.html" TargetMode="External"/><Relationship Id="rId276" Type="http://schemas.openxmlformats.org/officeDocument/2006/relationships/hyperlink" Target="https://waic.jp/docs/WCAG-TECHS/ARIA1.html" TargetMode="External"/><Relationship Id="rId277" Type="http://schemas.openxmlformats.org/officeDocument/2006/relationships/hyperlink" Target="https://waic.jp/docs/WCAG-TECHS/ARIA9.html" TargetMode="External"/><Relationship Id="rId278" Type="http://schemas.openxmlformats.org/officeDocument/2006/relationships/hyperlink" Target="https://waic.jp/docs/WCAG-TECHS/ARIA17.html" TargetMode="External"/><Relationship Id="rId279" Type="http://schemas.openxmlformats.org/officeDocument/2006/relationships/hyperlink" Target="https://waic.jp/docs/WCAG-TECHS/G89.html" TargetMode="External"/><Relationship Id="rId280" Type="http://schemas.openxmlformats.org/officeDocument/2006/relationships/hyperlink" Target="https://waic.jp/docs/WCAG-TECHS/G184.html" TargetMode="External"/><Relationship Id="rId281" Type="http://schemas.openxmlformats.org/officeDocument/2006/relationships/hyperlink" Target="https://waic.jp/docs/WCAG-TECHS/G162.html" TargetMode="External"/><Relationship Id="rId282" Type="http://schemas.openxmlformats.org/officeDocument/2006/relationships/hyperlink" Target="https://waic.jp/docs/WCAG-TECHS/G83.html" TargetMode="External"/><Relationship Id="rId283" Type="http://schemas.openxmlformats.org/officeDocument/2006/relationships/hyperlink" Target="https://waic.jp/docs/WCAG-TECHS/H90.html" TargetMode="External"/><Relationship Id="rId284" Type="http://schemas.openxmlformats.org/officeDocument/2006/relationships/hyperlink" Target="https://waic.jp/docs/WCAG-TECHS/H44.html" TargetMode="External"/><Relationship Id="rId285" Type="http://schemas.openxmlformats.org/officeDocument/2006/relationships/hyperlink" Target="https://waic.jp/docs/WCAG-TECHS/H71.html" TargetMode="External"/><Relationship Id="rId286" Type="http://schemas.openxmlformats.org/officeDocument/2006/relationships/hyperlink" Target="https://waic.jp/docs/WCAG-TECHS/H65.html" TargetMode="External"/><Relationship Id="rId287" Type="http://schemas.openxmlformats.org/officeDocument/2006/relationships/hyperlink" Target="https://waic.jp/docs/WCAG-TECHS/G167.html" TargetMode="External"/><Relationship Id="rId288" Type="http://schemas.openxmlformats.org/officeDocument/2006/relationships/hyperlink" Target="https://waic.jp/docs/WCAG-TECHS/G134.html" TargetMode="External"/><Relationship Id="rId289" Type="http://schemas.openxmlformats.org/officeDocument/2006/relationships/hyperlink" Target="https://waic.jp/docs/WCAG-TECHS/G192.html" TargetMode="External"/><Relationship Id="rId290" Type="http://schemas.openxmlformats.org/officeDocument/2006/relationships/hyperlink" Target="https://waic.jp/docs/WCAG-TECHS/H88.html" TargetMode="External"/><Relationship Id="rId291" Type="http://schemas.openxmlformats.org/officeDocument/2006/relationships/hyperlink" Target="https://waic.jp/docs/WCAG-TECHS/H75.html" TargetMode="External"/><Relationship Id="rId292" Type="http://schemas.openxmlformats.org/officeDocument/2006/relationships/hyperlink" Target="https://waic.jp/docs/WCAG-TECHS/ARIA14.html" TargetMode="External"/><Relationship Id="rId293" Type="http://schemas.openxmlformats.org/officeDocument/2006/relationships/hyperlink" Target="https://waic.jp/docs/WCAG-TECHS/ARIA16.html" TargetMode="External"/><Relationship Id="rId294" Type="http://schemas.openxmlformats.org/officeDocument/2006/relationships/hyperlink" Target="https://waic.jp/docs/WCAG-TECHS/G108.html" TargetMode="External"/><Relationship Id="rId295" Type="http://schemas.openxmlformats.org/officeDocument/2006/relationships/hyperlink" Target="https://waic.jp/docs/WCAG-TECHS/H91.html" TargetMode="External"/><Relationship Id="rId296" Type="http://schemas.openxmlformats.org/officeDocument/2006/relationships/hyperlink" Target="https://waic.jp/docs/WCAG-TECHS/H44.html" TargetMode="External"/><Relationship Id="rId297" Type="http://schemas.openxmlformats.org/officeDocument/2006/relationships/hyperlink" Target="https://waic.jp/docs/WCAG-TECHS/H64.html" TargetMode="External"/><Relationship Id="rId298" Type="http://schemas.openxmlformats.org/officeDocument/2006/relationships/hyperlink" Target="https://waic.jp/docs/WCAG-TECHS/H65.html" TargetMode="External"/><Relationship Id="rId299" Type="http://schemas.openxmlformats.org/officeDocument/2006/relationships/hyperlink" Target="https://waic.jp/docs/WCAG-TECHS/H88.html" TargetMode="External"/><Relationship Id="rId300" Type="http://schemas.openxmlformats.org/officeDocument/2006/relationships/hyperlink" Target="https://waic.jp/docs/WCAG-TECHS/ARIA16.html" TargetMode="External"/><Relationship Id="rId301" Type="http://schemas.openxmlformats.org/officeDocument/2006/relationships/hyperlink" Target="https://waic.jp/docs/WCAG-TECHS/G135.html" TargetMode="External"/><Relationship Id="rId302" Type="http://schemas.openxmlformats.org/officeDocument/2006/relationships/hyperlink" Target="https://waic.jp/docs/WCAG-TECHS/G10.html" TargetMode="External"/><Relationship Id="rId303" Type="http://schemas.openxmlformats.org/officeDocument/2006/relationships/hyperlink" Target="https://waic.jp/docs/WCAG-TECHS/ARIA4.html" TargetMode="External"/><Relationship Id="rId304" Type="http://schemas.openxmlformats.org/officeDocument/2006/relationships/hyperlink" Target="https://waic.jp/docs/WCAG-TECHS/ARIA5.html" TargetMode="External"/><Relationship Id="rId305" Type="http://schemas.openxmlformats.org/officeDocument/2006/relationships/hyperlink" Target="https://waic.jp/docs/WCAG-TECHS/ARIA16.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9.html" TargetMode="External"/><Relationship Id="rId308" Type="http://schemas.openxmlformats.org/officeDocument/2006/relationships/hyperlink" Target="https://waic.jp/docs/WCAG-TECHS/G78.html" TargetMode="External"/><Relationship Id="rId309" Type="http://schemas.openxmlformats.org/officeDocument/2006/relationships/hyperlink" Target="https://waic.jp/docs/WCAG-TECHS/G173.html" TargetMode="External"/><Relationship Id="rId310" Type="http://schemas.openxmlformats.org/officeDocument/2006/relationships/hyperlink" Target="https://waic.jp/docs/WCAG-TECHS/G8.html" TargetMode="External"/><Relationship Id="rId311" Type="http://schemas.openxmlformats.org/officeDocument/2006/relationships/hyperlink" Target="https://waic.jp/docs/WCAG-TECHS/G203.html" TargetMode="External"/><Relationship Id="rId312" Type="http://schemas.openxmlformats.org/officeDocument/2006/relationships/hyperlink" Target="https://waic.jp/docs/WCAG-TECHS/G18.html" TargetMode="External"/><Relationship Id="rId313" Type="http://schemas.openxmlformats.org/officeDocument/2006/relationships/hyperlink" Target="https://waic.jp/docs/WCAG-TECHS/G148.html" TargetMode="External"/><Relationship Id="rId314" Type="http://schemas.openxmlformats.org/officeDocument/2006/relationships/hyperlink" Target="https://waic.jp/docs/WCAG-TECHS/G174.html" TargetMode="External"/><Relationship Id="rId315" Type="http://schemas.openxmlformats.org/officeDocument/2006/relationships/hyperlink" Target="https://waic.jp/docs/WCAG-TECHS/G145.html" TargetMode="External"/><Relationship Id="rId316" Type="http://schemas.openxmlformats.org/officeDocument/2006/relationships/hyperlink" Target="https://waic.jp/docs/WCAG-TECHS/G148.html" TargetMode="External"/><Relationship Id="rId317" Type="http://schemas.openxmlformats.org/officeDocument/2006/relationships/hyperlink" Target="https://waic.jp/docs/WCAG-TECHS/G174.html" TargetMode="External"/><Relationship Id="rId318" Type="http://schemas.openxmlformats.org/officeDocument/2006/relationships/hyperlink" Target="https://waic.jp/docs/WCAG-TECHS/G142.html" TargetMode="External"/><Relationship Id="rId319" Type="http://schemas.openxmlformats.org/officeDocument/2006/relationships/hyperlink" Target="https://waic.jp/docs/WCAG-TECHS/C28.html" TargetMode="External"/><Relationship Id="rId320" Type="http://schemas.openxmlformats.org/officeDocument/2006/relationships/hyperlink" Target="https://waic.jp/docs/WCAG-TECHS/C12.html" TargetMode="External"/><Relationship Id="rId321" Type="http://schemas.openxmlformats.org/officeDocument/2006/relationships/hyperlink" Target="https://waic.jp/docs/WCAG-TECHS/C13.html" TargetMode="External"/><Relationship Id="rId322" Type="http://schemas.openxmlformats.org/officeDocument/2006/relationships/hyperlink" Target="https://waic.jp/docs/WCAG-TECHS/C14.html" TargetMode="External"/><Relationship Id="rId323" Type="http://schemas.openxmlformats.org/officeDocument/2006/relationships/hyperlink" Target="https://waic.jp/docs/WCAG-TECHS/SCR34.html" TargetMode="External"/><Relationship Id="rId324" Type="http://schemas.openxmlformats.org/officeDocument/2006/relationships/hyperlink" Target="https://waic.jp/docs/WCAG-TECHS/G146.html" TargetMode="External"/><Relationship Id="rId325" Type="http://schemas.openxmlformats.org/officeDocument/2006/relationships/hyperlink" Target="https://waic.jp/docs/WCAG-TECHS/G178.html" TargetMode="External"/><Relationship Id="rId326" Type="http://schemas.openxmlformats.org/officeDocument/2006/relationships/hyperlink" Target="https://waic.jp/docs/WCAG-TECHS/G179.html" TargetMode="External"/><Relationship Id="rId327" Type="http://schemas.openxmlformats.org/officeDocument/2006/relationships/hyperlink" Target="http://waic.jp/docs/WCAG-TECHS/G179" TargetMode="External"/><Relationship Id="rId328" Type="http://schemas.openxmlformats.org/officeDocument/2006/relationships/hyperlink" Target="https://waic.jp/docs/WCAG-TECHS/C22.html" TargetMode="External"/><Relationship Id="rId329" Type="http://schemas.openxmlformats.org/officeDocument/2006/relationships/hyperlink" Target="https://waic.jp/docs/WCAG-TECHS/C30.html" TargetMode="External"/><Relationship Id="rId330" Type="http://schemas.openxmlformats.org/officeDocument/2006/relationships/hyperlink" Target="https://waic.jp/docs/WCAG-TECHS/G140.html" TargetMode="External"/><Relationship Id="rId331" Type="http://schemas.openxmlformats.org/officeDocument/2006/relationships/hyperlink" Target="https://waic.jp/docs/WCAG-TECHS/G125.html" TargetMode="External"/><Relationship Id="rId332" Type="http://schemas.openxmlformats.org/officeDocument/2006/relationships/hyperlink" Target="https://waic.jp/docs/WCAG-TECHS/G64.html" TargetMode="External"/><Relationship Id="rId333" Type="http://schemas.openxmlformats.org/officeDocument/2006/relationships/hyperlink" Target="https://waic.jp/docs/WCAG-TECHS/G63.html" TargetMode="External"/><Relationship Id="rId334" Type="http://schemas.openxmlformats.org/officeDocument/2006/relationships/hyperlink" Target="https://waic.jp/docs/WCAG-TECHS/G161.html" TargetMode="External"/><Relationship Id="rId335" Type="http://schemas.openxmlformats.org/officeDocument/2006/relationships/hyperlink" Target="https://waic.jp/docs/WCAG-TECHS/G126.html" TargetMode="External"/><Relationship Id="rId336" Type="http://schemas.openxmlformats.org/officeDocument/2006/relationships/hyperlink" Target="https://waic.jp/docs/WCAG-TECHS/G185.html" TargetMode="External"/><Relationship Id="rId337" Type="http://schemas.openxmlformats.org/officeDocument/2006/relationships/hyperlink" Target="https://waic.jp/docs/WCAG-TECHS/G130.html" TargetMode="External"/><Relationship Id="rId338" Type="http://schemas.openxmlformats.org/officeDocument/2006/relationships/hyperlink" Target="https://waic.jp/docs/WCAG-TECHS/G131.html" TargetMode="External"/><Relationship Id="rId339" Type="http://schemas.openxmlformats.org/officeDocument/2006/relationships/hyperlink" Target="https://waic.jp/docs/WCAG-TECHS/G149.html" TargetMode="External"/><Relationship Id="rId340" Type="http://schemas.openxmlformats.org/officeDocument/2006/relationships/hyperlink" Target="https://waic.jp/docs/WCAG-TECHS/C15.html" TargetMode="External"/><Relationship Id="rId341" Type="http://schemas.openxmlformats.org/officeDocument/2006/relationships/hyperlink" Target="https://waic.jp/docs/WCAG-TECHS/G165.html" TargetMode="External"/><Relationship Id="rId342" Type="http://schemas.openxmlformats.org/officeDocument/2006/relationships/hyperlink" Target="https://waic.jp/docs/WCAG-TECHS/G195.html" TargetMode="External"/><Relationship Id="rId343" Type="http://schemas.openxmlformats.org/officeDocument/2006/relationships/hyperlink" Target="https://waic.jp/docs/WCAG-TECHS/SCR31.html" TargetMode="External"/><Relationship Id="rId344" Type="http://schemas.openxmlformats.org/officeDocument/2006/relationships/hyperlink" Target="https://waic.jp/docs/WCAG-TECHS/H58.html" TargetMode="External"/><Relationship Id="rId345" Type="http://schemas.openxmlformats.org/officeDocument/2006/relationships/hyperlink" Target="https://waic.jp/docs/WCAG-TECHS/G61.html" TargetMode="External"/><Relationship Id="rId346" Type="http://schemas.openxmlformats.org/officeDocument/2006/relationships/hyperlink" Target="https://waic.jp/docs/WCAG-TECHS/G197.html" TargetMode="External"/><Relationship Id="rId347" Type="http://schemas.openxmlformats.org/officeDocument/2006/relationships/hyperlink" Target="https://waic.jp/docs/WCAG-TECHS/G83.html" TargetMode="External"/><Relationship Id="rId348" Type="http://schemas.openxmlformats.org/officeDocument/2006/relationships/hyperlink" Target="https://waic.jp/docs/WCAG-TECHS/ARIA2.html" TargetMode="External"/><Relationship Id="rId349" Type="http://schemas.openxmlformats.org/officeDocument/2006/relationships/hyperlink" Target="https://waic.jp/docs/WCAG-TECHS/ARIA18.html" TargetMode="External"/><Relationship Id="rId350" Type="http://schemas.openxmlformats.org/officeDocument/2006/relationships/hyperlink" Target="https://waic.jp/docs/WCAG-TECHS/G85.html" TargetMode="External"/><Relationship Id="rId351" Type="http://schemas.openxmlformats.org/officeDocument/2006/relationships/hyperlink" Target="https://waic.jp/docs/WCAG-TECHS/G177.html" TargetMode="External"/><Relationship Id="rId352" Type="http://schemas.openxmlformats.org/officeDocument/2006/relationships/hyperlink" Target="https://waic.jp/docs/WCAG-TECHS/SCR18.html" TargetMode="External"/><Relationship Id="rId353" Type="http://schemas.openxmlformats.org/officeDocument/2006/relationships/hyperlink" Target="https://waic.jp/docs/WCAG-TECHS/SCR3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4.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G164.html" TargetMode="External"/><Relationship Id="rId360" Type="http://schemas.openxmlformats.org/officeDocument/2006/relationships/hyperlink" Target="https://waic.jp/docs/WCAG-TECHS/G98.html" TargetMode="External"/><Relationship Id="rId361" Type="http://schemas.openxmlformats.org/officeDocument/2006/relationships/hyperlink" Target="https://waic.jp/docs/WCAG-TECHS/G155.html" TargetMode="External"/><Relationship Id="rId362" Type="http://schemas.openxmlformats.org/officeDocument/2006/relationships/hyperlink" Target="https://waic.jp/docs/WCAG-TECHS/G99.html" TargetMode="External"/><Relationship Id="rId363" Type="http://schemas.openxmlformats.org/officeDocument/2006/relationships/hyperlink" Target="https://waic.jp/docs/WCAG-TECHS/G168.html" TargetMode="External"/><Relationship Id="rId364" Type="http://schemas.openxmlformats.org/officeDocument/2006/relationships/hyperlink" Target="https://waic.jp/docs/WCAG-TECHS/G155.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68.html" TargetMode="External"/><Relationship Id="rId367" Type="http://schemas.openxmlformats.org/officeDocument/2006/relationships/vmlDrawing" Target="../drawings/vmlDrawing49.vml"/>
</Relationships>
</file>

<file path=xl/worksheets/_rels/sheet54.xml.rels><?xml version="1.0" encoding="UTF-8"?>
<Relationships xmlns="http://schemas.openxmlformats.org/package/2006/relationships"><Relationship Id="rId1" Type="http://schemas.openxmlformats.org/officeDocument/2006/relationships/comments" Target="../comments54.xml"/><Relationship Id="rId2" Type="http://schemas.openxmlformats.org/officeDocument/2006/relationships/hyperlink" Target="https://waic.jp/news/20131217/"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50.vml"/>
</Relationships>
</file>

<file path=xl/worksheets/_rels/sheet55.xml.rels><?xml version="1.0" encoding="UTF-8"?>
<Relationships xmlns="http://schemas.openxmlformats.org/package/2006/relationships"><Relationship Id="rId1" Type="http://schemas.openxmlformats.org/officeDocument/2006/relationships/comments" Target="../comments55.xml"/><Relationship Id="rId2" Type="http://schemas.openxmlformats.org/officeDocument/2006/relationships/hyperlink" Target="https://waic.jp/wp-content/uploads/2017/03/201702_waic_seminar_ihara.pdf"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51.vml"/>
</Relationships>
</file>

<file path=xl/worksheets/_rels/sheet56.xml.rels><?xml version="1.0" encoding="UTF-8"?>
<Relationships xmlns="http://schemas.openxmlformats.org/package/2006/relationships"><Relationship Id="rId1" Type="http://schemas.openxmlformats.org/officeDocument/2006/relationships/comments" Target="../comments56.xml"/><Relationship Id="rId2" Type="http://schemas.openxmlformats.org/officeDocument/2006/relationships/hyperlink" Target="https://waic.jp/wp-content/uploads/2019/02/20190118_session1.pdf"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52.vml"/>
</Relationships>
</file>

<file path=xl/worksheets/_rels/sheet57.xml.rels><?xml version="1.0" encoding="UTF-8"?>
<Relationships xmlns="http://schemas.openxmlformats.org/package/2006/relationships"><Relationship Id="rId1" Type="http://schemas.openxmlformats.org/officeDocument/2006/relationships/comments" Target="../comments57.xml"/><Relationship Id="rId2" Type="http://schemas.openxmlformats.org/officeDocument/2006/relationships/hyperlink" Target="https://waic.jp/files/cheatsheet/waic_jis-x-8341-3_cheatsheet_201812.pdf"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53.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waic.jp/knowledge/accessibility/"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2.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waic.jp/guideline/"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3.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hyperlink" Target="https://waic.jp/qa/" TargetMode="External"/><Relationship Id="rId3" Type="http://schemas.openxmlformats.org/officeDocument/2006/relationships/hyperlink" Target="https://waic.jp/docs/WCAG-TECHS/G18.html" TargetMode="External"/><Relationship Id="rId4" Type="http://schemas.openxmlformats.org/officeDocument/2006/relationships/hyperlink" Target="https://waic.jp/docs/WCAG-TECHS/G202.html" TargetMode="External"/><Relationship Id="rId5" Type="http://schemas.openxmlformats.org/officeDocument/2006/relationships/hyperlink" Target="https://waic.jp/docs/WCAG-TECHS/G21.html" TargetMode="External"/><Relationship Id="rId6" Type="http://schemas.openxmlformats.org/officeDocument/2006/relationships/hyperlink" Target="https://waic.jp/docs/WCAG-TECHS/G165.html" TargetMode="External"/><Relationship Id="rId7" Type="http://schemas.openxmlformats.org/officeDocument/2006/relationships/hyperlink" Target="https://waic.jp/docs/WCAG-TECHS/G107.html" TargetMode="External"/><Relationship Id="rId8" Type="http://schemas.openxmlformats.org/officeDocument/2006/relationships/hyperlink" Target="https://waic.jp/docs/WCAG-TECHS/ARIA6.html" TargetMode="External"/><Relationship Id="rId9" Type="http://schemas.openxmlformats.org/officeDocument/2006/relationships/hyperlink" Target="https://waic.jp/docs/WCAG-TECHS/ARIA6.html" TargetMode="External"/><Relationship Id="rId10" Type="http://schemas.openxmlformats.org/officeDocument/2006/relationships/hyperlink" Target="https://waic.jp/docs/WCAG-TECHS/ARIA10.html" TargetMode="External"/><Relationship Id="rId11" Type="http://schemas.openxmlformats.org/officeDocument/2006/relationships/hyperlink" Target="https://waic.jp/docs/WCAG-TECHS/ARIA10.html" TargetMode="External"/><Relationship Id="rId12" Type="http://schemas.openxmlformats.org/officeDocument/2006/relationships/hyperlink" Target="https://waic.jp/docs/WCAG-TECHS/G196.html" TargetMode="External"/><Relationship Id="rId13" Type="http://schemas.openxmlformats.org/officeDocument/2006/relationships/hyperlink" Target="https://waic.jp/docs/WCAG-TECHS/G196.html" TargetMode="External"/><Relationship Id="rId14" Type="http://schemas.openxmlformats.org/officeDocument/2006/relationships/hyperlink" Target="https://waic.jp/docs/WCAG-TECHS/H2.html" TargetMode="External"/><Relationship Id="rId15" Type="http://schemas.openxmlformats.org/officeDocument/2006/relationships/hyperlink" Target="https://waic.jp/docs/WCAG-TECHS/H2.html" TargetMode="External"/><Relationship Id="rId16" Type="http://schemas.openxmlformats.org/officeDocument/2006/relationships/hyperlink" Target="https://waic.jp/docs/WCAG-TECHS/H35.html" TargetMode="External"/><Relationship Id="rId17" Type="http://schemas.openxmlformats.org/officeDocument/2006/relationships/hyperlink" Target="https://waic.jp/docs/WCAG-TECHS/H35.html" TargetMode="External"/><Relationship Id="rId18" Type="http://schemas.openxmlformats.org/officeDocument/2006/relationships/hyperlink" Target="https://waic.jp/docs/WCAG-TECHS/H37.html" TargetMode="External"/><Relationship Id="rId19" Type="http://schemas.openxmlformats.org/officeDocument/2006/relationships/hyperlink" Target="https://waic.jp/docs/WCAG-TECHS/H37.html" TargetMode="External"/><Relationship Id="rId20" Type="http://schemas.openxmlformats.org/officeDocument/2006/relationships/hyperlink" Target="https://waic.jp/docs/WCAG-TECHS/H53.html" TargetMode="External"/><Relationship Id="rId21" Type="http://schemas.openxmlformats.org/officeDocument/2006/relationships/hyperlink" Target="https://waic.jp/docs/WCAG-TECHS/H53.html" TargetMode="External"/><Relationship Id="rId22" Type="http://schemas.openxmlformats.org/officeDocument/2006/relationships/hyperlink" Target="https://waic.jp/docs/WCAG-TECHS/H86.html" TargetMode="External"/><Relationship Id="rId23" Type="http://schemas.openxmlformats.org/officeDocument/2006/relationships/hyperlink" Target="https://waic.jp/docs/WCAG-TECHS/H86.html" TargetMode="External"/><Relationship Id="rId24" Type="http://schemas.openxmlformats.org/officeDocument/2006/relationships/hyperlink" Target="https://waic.jp/docs/WCAG-TECHS/ARIA6.html" TargetMode="External"/><Relationship Id="rId25" Type="http://schemas.openxmlformats.org/officeDocument/2006/relationships/hyperlink" Target="https://waic.jp/docs/WCAG-TECHS/ARIA6.html" TargetMode="External"/><Relationship Id="rId26" Type="http://schemas.openxmlformats.org/officeDocument/2006/relationships/hyperlink" Target="https://waic.jp/docs/WCAG-TECHS/ARIA10.html" TargetMode="External"/><Relationship Id="rId27" Type="http://schemas.openxmlformats.org/officeDocument/2006/relationships/hyperlink" Target="https://waic.jp/docs/WCAG-TECHS/ARIA10.html" TargetMode="External"/><Relationship Id="rId28" Type="http://schemas.openxmlformats.org/officeDocument/2006/relationships/hyperlink" Target="https://waic.jp/docs/WCAG-TECHS/G196.html" TargetMode="External"/><Relationship Id="rId29" Type="http://schemas.openxmlformats.org/officeDocument/2006/relationships/hyperlink" Target="https://waic.jp/docs/WCAG-TECHS/G196.html" TargetMode="External"/><Relationship Id="rId30" Type="http://schemas.openxmlformats.org/officeDocument/2006/relationships/hyperlink" Target="https://waic.jp/docs/WCAG-TECHS/H2.html" TargetMode="External"/><Relationship Id="rId31" Type="http://schemas.openxmlformats.org/officeDocument/2006/relationships/hyperlink" Target="https://waic.jp/docs/WCAG-TECHS/H2.html" TargetMode="External"/><Relationship Id="rId32" Type="http://schemas.openxmlformats.org/officeDocument/2006/relationships/hyperlink" Target="https://waic.jp/docs/WCAG-TECHS/H35.html" TargetMode="External"/><Relationship Id="rId33" Type="http://schemas.openxmlformats.org/officeDocument/2006/relationships/hyperlink" Target="https://waic.jp/docs/WCAG-TECHS/H35.html" TargetMode="External"/><Relationship Id="rId34" Type="http://schemas.openxmlformats.org/officeDocument/2006/relationships/hyperlink" Target="https://waic.jp/docs/WCAG-TECHS/H37.html" TargetMode="External"/><Relationship Id="rId35" Type="http://schemas.openxmlformats.org/officeDocument/2006/relationships/hyperlink" Target="https://waic.jp/docs/WCAG-TECHS/H37.html" TargetMode="External"/><Relationship Id="rId36" Type="http://schemas.openxmlformats.org/officeDocument/2006/relationships/hyperlink" Target="https://waic.jp/docs/WCAG-TECHS/H53.html" TargetMode="External"/><Relationship Id="rId37" Type="http://schemas.openxmlformats.org/officeDocument/2006/relationships/hyperlink" Target="https://waic.jp/docs/WCAG-TECHS/H53.html" TargetMode="External"/><Relationship Id="rId38" Type="http://schemas.openxmlformats.org/officeDocument/2006/relationships/hyperlink" Target="https://waic.jp/docs/WCAG-TECHS/H86.html" TargetMode="External"/><Relationship Id="rId39" Type="http://schemas.openxmlformats.org/officeDocument/2006/relationships/hyperlink" Target="https://waic.jp/docs/WCAG-TECHS/H86.html" TargetMode="External"/><Relationship Id="rId40" Type="http://schemas.openxmlformats.org/officeDocument/2006/relationships/hyperlink" Target="https://waic.jp/docs/WCAG-TECHS/ARIA15.html" TargetMode="External"/><Relationship Id="rId41" Type="http://schemas.openxmlformats.org/officeDocument/2006/relationships/hyperlink" Target="https://waic.jp/docs/WCAG-TECHS/ARIA15.html" TargetMode="External"/><Relationship Id="rId42" Type="http://schemas.openxmlformats.org/officeDocument/2006/relationships/hyperlink" Target="https://waic.jp/docs/WCAG-TECHS/G73.html" TargetMode="External"/><Relationship Id="rId43" Type="http://schemas.openxmlformats.org/officeDocument/2006/relationships/hyperlink" Target="https://waic.jp/docs/WCAG-TECHS/G73.html" TargetMode="External"/><Relationship Id="rId44" Type="http://schemas.openxmlformats.org/officeDocument/2006/relationships/hyperlink" Target="https://waic.jp/docs/WCAG-TECHS/G74.html" TargetMode="External"/><Relationship Id="rId45" Type="http://schemas.openxmlformats.org/officeDocument/2006/relationships/hyperlink" Target="https://waic.jp/docs/WCAG-TECHS/G74.html" TargetMode="External"/><Relationship Id="rId46" Type="http://schemas.openxmlformats.org/officeDocument/2006/relationships/hyperlink" Target="https://waic.jp/docs/WCAG-TECHS/G92.html" TargetMode="External"/><Relationship Id="rId47" Type="http://schemas.openxmlformats.org/officeDocument/2006/relationships/hyperlink" Target="https://waic.jp/docs/WCAG-TECHS/G92.html" TargetMode="External"/><Relationship Id="rId48" Type="http://schemas.openxmlformats.org/officeDocument/2006/relationships/hyperlink" Target="https://waic.jp/docs/WCAG-TECHS/H45.html" TargetMode="External"/><Relationship Id="rId49" Type="http://schemas.openxmlformats.org/officeDocument/2006/relationships/hyperlink" Target="https://waic.jp/docs/WCAG-TECHS/H45.html" TargetMode="External"/><Relationship Id="rId50" Type="http://schemas.openxmlformats.org/officeDocument/2006/relationships/hyperlink" Target="https://waic.jp/docs/WCAG-TECHS/H53.html" TargetMode="External"/><Relationship Id="rId51" Type="http://schemas.openxmlformats.org/officeDocument/2006/relationships/hyperlink" Target="https://waic.jp/docs/WCAG-TECHS/H53.html" TargetMode="External"/><Relationship Id="rId52" Type="http://schemas.openxmlformats.org/officeDocument/2006/relationships/hyperlink" Target="https://waic.jp/docs/WCAG-TECHS/ARIA6.html" TargetMode="External"/><Relationship Id="rId53" Type="http://schemas.openxmlformats.org/officeDocument/2006/relationships/hyperlink" Target="https://waic.jp/docs/WCAG-TECHS/ARIA6.html" TargetMode="External"/><Relationship Id="rId54" Type="http://schemas.openxmlformats.org/officeDocument/2006/relationships/hyperlink" Target="https://waic.jp/docs/WCAG-TECHS/ARIA9.html" TargetMode="External"/><Relationship Id="rId55" Type="http://schemas.openxmlformats.org/officeDocument/2006/relationships/hyperlink" Target="https://waic.jp/docs/WCAG-TECHS/ARIA9.html" TargetMode="External"/><Relationship Id="rId56" Type="http://schemas.openxmlformats.org/officeDocument/2006/relationships/hyperlink" Target="https://waic.jp/docs/WCAG-TECHS/H24.html" TargetMode="External"/><Relationship Id="rId57" Type="http://schemas.openxmlformats.org/officeDocument/2006/relationships/hyperlink" Target="https://waic.jp/docs/WCAG-TECHS/H24.html" TargetMode="External"/><Relationship Id="rId58" Type="http://schemas.openxmlformats.org/officeDocument/2006/relationships/hyperlink" Target="https://waic.jp/docs/WCAG-TECHS/H30.html" TargetMode="External"/><Relationship Id="rId59" Type="http://schemas.openxmlformats.org/officeDocument/2006/relationships/hyperlink" Target="https://waic.jp/docs/WCAG-TECHS/H30.html" TargetMode="External"/><Relationship Id="rId60" Type="http://schemas.openxmlformats.org/officeDocument/2006/relationships/hyperlink" Target="https://waic.jp/docs/WCAG-TECHS/H36.html" TargetMode="External"/><Relationship Id="rId61" Type="http://schemas.openxmlformats.org/officeDocument/2006/relationships/hyperlink" Target="https://waic.jp/docs/WCAG-TECHS/H36.html" TargetMode="External"/><Relationship Id="rId62" Type="http://schemas.openxmlformats.org/officeDocument/2006/relationships/hyperlink" Target="https://waic.jp/docs/WCAG-TECHS/H44.html" TargetMode="External"/><Relationship Id="rId63" Type="http://schemas.openxmlformats.org/officeDocument/2006/relationships/hyperlink" Target="https://waic.jp/docs/WCAG-TECHS/H44.html" TargetMode="External"/><Relationship Id="rId64" Type="http://schemas.openxmlformats.org/officeDocument/2006/relationships/hyperlink" Target="https://waic.jp/docs/WCAG-TECHS/H65.html" TargetMode="External"/><Relationship Id="rId65" Type="http://schemas.openxmlformats.org/officeDocument/2006/relationships/hyperlink" Target="https://waic.jp/docs/WCAG-TECHS/H65.html" TargetMode="External"/><Relationship Id="rId66" Type="http://schemas.openxmlformats.org/officeDocument/2006/relationships/hyperlink" Target="https://waic.jp/docs/WCAG-TECHS/ARIA6.html" TargetMode="External"/><Relationship Id="rId67" Type="http://schemas.openxmlformats.org/officeDocument/2006/relationships/hyperlink" Target="https://waic.jp/docs/WCAG-TECHS/ARIA6.html" TargetMode="External"/><Relationship Id="rId68" Type="http://schemas.openxmlformats.org/officeDocument/2006/relationships/hyperlink" Target="https://waic.jp/docs/WCAG-TECHS/ARIA10.html" TargetMode="External"/><Relationship Id="rId69" Type="http://schemas.openxmlformats.org/officeDocument/2006/relationships/hyperlink" Target="https://waic.jp/docs/WCAG-TECHS/ARIA10.html" TargetMode="External"/><Relationship Id="rId70" Type="http://schemas.openxmlformats.org/officeDocument/2006/relationships/hyperlink" Target="https://waic.jp/docs/WCAG-TECHS/G196.html" TargetMode="External"/><Relationship Id="rId71" Type="http://schemas.openxmlformats.org/officeDocument/2006/relationships/hyperlink" Target="https://waic.jp/docs/WCAG-TECHS/G196.html" TargetMode="External"/><Relationship Id="rId72" Type="http://schemas.openxmlformats.org/officeDocument/2006/relationships/hyperlink" Target="https://waic.jp/docs/WCAG-TECHS/H2.html" TargetMode="External"/><Relationship Id="rId73" Type="http://schemas.openxmlformats.org/officeDocument/2006/relationships/hyperlink" Target="https://waic.jp/docs/WCAG-TECHS/H2.html" TargetMode="External"/><Relationship Id="rId74" Type="http://schemas.openxmlformats.org/officeDocument/2006/relationships/hyperlink" Target="https://waic.jp/docs/WCAG-TECHS/H35.html" TargetMode="External"/><Relationship Id="rId75" Type="http://schemas.openxmlformats.org/officeDocument/2006/relationships/hyperlink" Target="https://waic.jp/docs/WCAG-TECHS/H35.html" TargetMode="External"/><Relationship Id="rId76" Type="http://schemas.openxmlformats.org/officeDocument/2006/relationships/hyperlink" Target="https://waic.jp/docs/WCAG-TECHS/H37.html" TargetMode="External"/><Relationship Id="rId77" Type="http://schemas.openxmlformats.org/officeDocument/2006/relationships/hyperlink" Target="https://waic.jp/docs/WCAG-TECHS/H37.html" TargetMode="External"/><Relationship Id="rId78" Type="http://schemas.openxmlformats.org/officeDocument/2006/relationships/hyperlink" Target="https://waic.jp/docs/WCAG-TECHS/H53.html" TargetMode="External"/><Relationship Id="rId79" Type="http://schemas.openxmlformats.org/officeDocument/2006/relationships/hyperlink" Target="https://waic.jp/docs/WCAG-TECHS/H53.html" TargetMode="External"/><Relationship Id="rId80" Type="http://schemas.openxmlformats.org/officeDocument/2006/relationships/hyperlink" Target="https://waic.jp/docs/WCAG-TECHS/H86.html" TargetMode="External"/><Relationship Id="rId81" Type="http://schemas.openxmlformats.org/officeDocument/2006/relationships/hyperlink" Target="https://waic.jp/docs/WCAG-TECHS/H86.html" TargetMode="External"/><Relationship Id="rId82" Type="http://schemas.openxmlformats.org/officeDocument/2006/relationships/hyperlink" Target="https://waic.jp/docs/WCAG-TECHS/ARIA6.html" TargetMode="External"/><Relationship Id="rId83" Type="http://schemas.openxmlformats.org/officeDocument/2006/relationships/hyperlink" Target="https://waic.jp/docs/WCAG-TECHS/ARIA6.html" TargetMode="External"/><Relationship Id="rId84" Type="http://schemas.openxmlformats.org/officeDocument/2006/relationships/hyperlink" Target="https://waic.jp/docs/WCAG-TECHS/ARIA10.html" TargetMode="External"/><Relationship Id="rId85" Type="http://schemas.openxmlformats.org/officeDocument/2006/relationships/hyperlink" Target="https://waic.jp/docs/WCAG-TECHS/ARIA10.html" TargetMode="External"/><Relationship Id="rId86" Type="http://schemas.openxmlformats.org/officeDocument/2006/relationships/hyperlink" Target="https://waic.jp/docs/WCAG-TECHS/G196.html" TargetMode="External"/><Relationship Id="rId87" Type="http://schemas.openxmlformats.org/officeDocument/2006/relationships/hyperlink" Target="https://waic.jp/docs/WCAG-TECHS/G196.html" TargetMode="External"/><Relationship Id="rId88" Type="http://schemas.openxmlformats.org/officeDocument/2006/relationships/hyperlink" Target="https://waic.jp/docs/WCAG-TECHS/H2.html" TargetMode="External"/><Relationship Id="rId89" Type="http://schemas.openxmlformats.org/officeDocument/2006/relationships/hyperlink" Target="https://waic.jp/docs/WCAG-TECHS/H2.html" TargetMode="External"/><Relationship Id="rId90" Type="http://schemas.openxmlformats.org/officeDocument/2006/relationships/hyperlink" Target="https://waic.jp/docs/WCAG-TECHS/H35.html" TargetMode="External"/><Relationship Id="rId91" Type="http://schemas.openxmlformats.org/officeDocument/2006/relationships/hyperlink" Target="https://waic.jp/docs/WCAG-TECHS/H35.html" TargetMode="External"/><Relationship Id="rId92" Type="http://schemas.openxmlformats.org/officeDocument/2006/relationships/hyperlink" Target="https://waic.jp/docs/WCAG-TECHS/H37.html" TargetMode="External"/><Relationship Id="rId93" Type="http://schemas.openxmlformats.org/officeDocument/2006/relationships/hyperlink" Target="https://waic.jp/docs/WCAG-TECHS/H37.html" TargetMode="External"/><Relationship Id="rId94" Type="http://schemas.openxmlformats.org/officeDocument/2006/relationships/hyperlink" Target="https://waic.jp/docs/WCAG-TECHS/H53.html" TargetMode="External"/><Relationship Id="rId95" Type="http://schemas.openxmlformats.org/officeDocument/2006/relationships/hyperlink" Target="https://waic.jp/docs/WCAG-TECHS/H53.html" TargetMode="External"/><Relationship Id="rId96" Type="http://schemas.openxmlformats.org/officeDocument/2006/relationships/hyperlink" Target="https://waic.jp/docs/WCAG-TECHS/H86.html" TargetMode="External"/><Relationship Id="rId97" Type="http://schemas.openxmlformats.org/officeDocument/2006/relationships/hyperlink" Target="https://waic.jp/docs/WCAG-TECHS/H86.html" TargetMode="External"/><Relationship Id="rId98" Type="http://schemas.openxmlformats.org/officeDocument/2006/relationships/hyperlink" Target="https://waic.jp/docs/WCAG-TECHS/ARIA6.html" TargetMode="External"/><Relationship Id="rId99" Type="http://schemas.openxmlformats.org/officeDocument/2006/relationships/hyperlink" Target="https://waic.jp/docs/WCAG-TECHS/ARIA6.html" TargetMode="External"/><Relationship Id="rId100" Type="http://schemas.openxmlformats.org/officeDocument/2006/relationships/hyperlink" Target="https://waic.jp/docs/WCAG-TECHS/ARIA10.html" TargetMode="External"/><Relationship Id="rId101" Type="http://schemas.openxmlformats.org/officeDocument/2006/relationships/hyperlink" Target="https://waic.jp/docs/WCAG-TECHS/ARIA10.html" TargetMode="External"/><Relationship Id="rId102" Type="http://schemas.openxmlformats.org/officeDocument/2006/relationships/hyperlink" Target="https://waic.jp/docs/WCAG-TECHS/G196.html" TargetMode="External"/><Relationship Id="rId103" Type="http://schemas.openxmlformats.org/officeDocument/2006/relationships/hyperlink" Target="https://waic.jp/docs/WCAG-TECHS/G196.html" TargetMode="External"/><Relationship Id="rId104" Type="http://schemas.openxmlformats.org/officeDocument/2006/relationships/hyperlink" Target="https://waic.jp/docs/WCAG-TECHS/H2.html" TargetMode="External"/><Relationship Id="rId105" Type="http://schemas.openxmlformats.org/officeDocument/2006/relationships/hyperlink" Target="https://waic.jp/docs/WCAG-TECHS/H2.html" TargetMode="External"/><Relationship Id="rId106" Type="http://schemas.openxmlformats.org/officeDocument/2006/relationships/hyperlink" Target="https://waic.jp/docs/WCAG-TECHS/H35.html" TargetMode="External"/><Relationship Id="rId107" Type="http://schemas.openxmlformats.org/officeDocument/2006/relationships/hyperlink" Target="https://waic.jp/docs/WCAG-TECHS/H35.html" TargetMode="External"/><Relationship Id="rId108" Type="http://schemas.openxmlformats.org/officeDocument/2006/relationships/hyperlink" Target="https://waic.jp/docs/WCAG-TECHS/H37.html" TargetMode="External"/><Relationship Id="rId109" Type="http://schemas.openxmlformats.org/officeDocument/2006/relationships/hyperlink" Target="https://waic.jp/docs/WCAG-TECHS/H37.html" TargetMode="External"/><Relationship Id="rId110" Type="http://schemas.openxmlformats.org/officeDocument/2006/relationships/hyperlink" Target="https://waic.jp/docs/WCAG-TECHS/H53.html" TargetMode="External"/><Relationship Id="rId111" Type="http://schemas.openxmlformats.org/officeDocument/2006/relationships/hyperlink" Target="https://waic.jp/docs/WCAG-TECHS/H53.html" TargetMode="External"/><Relationship Id="rId112" Type="http://schemas.openxmlformats.org/officeDocument/2006/relationships/hyperlink" Target="https://waic.jp/docs/WCAG-TECHS/H86.html" TargetMode="External"/><Relationship Id="rId113" Type="http://schemas.openxmlformats.org/officeDocument/2006/relationships/hyperlink" Target="https://waic.jp/docs/WCAG-TECHS/H86.html" TargetMode="External"/><Relationship Id="rId114" Type="http://schemas.openxmlformats.org/officeDocument/2006/relationships/hyperlink" Target="https://waic.jp/docs/WCAG-TECHS/G143.html" TargetMode="External"/><Relationship Id="rId115" Type="http://schemas.openxmlformats.org/officeDocument/2006/relationships/hyperlink" Target="https://waic.jp/docs/WCAG-TECHS/G143.html" TargetMode="External"/><Relationship Id="rId116" Type="http://schemas.openxmlformats.org/officeDocument/2006/relationships/hyperlink" Target="https://waic.jp/docs/WCAG-TECHS/C9.html" TargetMode="External"/><Relationship Id="rId117" Type="http://schemas.openxmlformats.org/officeDocument/2006/relationships/hyperlink" Target="https://waic.jp/docs/WCAG-TECHS/C9.html" TargetMode="External"/><Relationship Id="rId118" Type="http://schemas.openxmlformats.org/officeDocument/2006/relationships/hyperlink" Target="https://waic.jp/docs/WCAG-TECHS/H67.html" TargetMode="External"/><Relationship Id="rId119" Type="http://schemas.openxmlformats.org/officeDocument/2006/relationships/hyperlink" Target="https://waic.jp/docs/WCAG-TECHS/H67.html" TargetMode="External"/><Relationship Id="rId120" Type="http://schemas.openxmlformats.org/officeDocument/2006/relationships/hyperlink" Target="https://waic.jp/docs/WCAG-TECHS/G158.html" TargetMode="External"/><Relationship Id="rId121" Type="http://schemas.openxmlformats.org/officeDocument/2006/relationships/hyperlink" Target="https://waic.jp/docs/WCAG-TECHS/G158.html" TargetMode="External"/><Relationship Id="rId122" Type="http://schemas.openxmlformats.org/officeDocument/2006/relationships/hyperlink" Target="https://waic.jp/docs/WCAG-TECHS/G159.html" TargetMode="External"/><Relationship Id="rId123" Type="http://schemas.openxmlformats.org/officeDocument/2006/relationships/hyperlink" Target="https://waic.jp/docs/WCAG-TECHS/G159.html" TargetMode="External"/><Relationship Id="rId124" Type="http://schemas.openxmlformats.org/officeDocument/2006/relationships/hyperlink" Target="https://waic.jp/docs/WCAG-TECHS/G166.html" TargetMode="External"/><Relationship Id="rId125" Type="http://schemas.openxmlformats.org/officeDocument/2006/relationships/hyperlink" Target="https://waic.jp/docs/WCAG-TECHS/G166.html" TargetMode="External"/><Relationship Id="rId126" Type="http://schemas.openxmlformats.org/officeDocument/2006/relationships/hyperlink" Target="https://waic.jp/docs/WCAG-TECHS/G93.html" TargetMode="External"/><Relationship Id="rId127" Type="http://schemas.openxmlformats.org/officeDocument/2006/relationships/hyperlink" Target="https://waic.jp/docs/WCAG-TECHS/G93.html" TargetMode="External"/><Relationship Id="rId128" Type="http://schemas.openxmlformats.org/officeDocument/2006/relationships/hyperlink" Target="https://waic.jp/docs/WCAG-TECHS/G87.html" TargetMode="External"/><Relationship Id="rId129" Type="http://schemas.openxmlformats.org/officeDocument/2006/relationships/hyperlink" Target="https://waic.jp/docs/WCAG-TECHS/G87.html" TargetMode="External"/><Relationship Id="rId130" Type="http://schemas.openxmlformats.org/officeDocument/2006/relationships/hyperlink" Target="https://waic.jp/docs/WCAG-TECHS/H95.html" TargetMode="External"/><Relationship Id="rId131" Type="http://schemas.openxmlformats.org/officeDocument/2006/relationships/hyperlink" Target="https://waic.jp/docs/WCAG-TECHS/H95.html" TargetMode="External"/><Relationship Id="rId132" Type="http://schemas.openxmlformats.org/officeDocument/2006/relationships/hyperlink" Target="https://waic.jp/docs/WCAG-TECHS/G69.html" TargetMode="External"/><Relationship Id="rId133" Type="http://schemas.openxmlformats.org/officeDocument/2006/relationships/hyperlink" Target="https://waic.jp/docs/WCAG-TECHS/G69.html" TargetMode="External"/><Relationship Id="rId134" Type="http://schemas.openxmlformats.org/officeDocument/2006/relationships/hyperlink" Target="https://waic.jp/docs/WCAG-TECHS/G58.html" TargetMode="External"/><Relationship Id="rId135" Type="http://schemas.openxmlformats.org/officeDocument/2006/relationships/hyperlink" Target="https://waic.jp/docs/WCAG-TECHS/G58.html" TargetMode="External"/><Relationship Id="rId136" Type="http://schemas.openxmlformats.org/officeDocument/2006/relationships/hyperlink" Target="https://waic.jp/docs/WCAG-TECHS/H53.html" TargetMode="External"/><Relationship Id="rId137" Type="http://schemas.openxmlformats.org/officeDocument/2006/relationships/hyperlink" Target="https://waic.jp/docs/WCAG-TECHS/H53.html" TargetMode="External"/><Relationship Id="rId138" Type="http://schemas.openxmlformats.org/officeDocument/2006/relationships/hyperlink" Target="https://waic.jp/docs/WCAG-TECHS/G78.html" TargetMode="External"/><Relationship Id="rId139" Type="http://schemas.openxmlformats.org/officeDocument/2006/relationships/hyperlink" Target="https://waic.jp/docs/WCAG-TECHS/G78.html" TargetMode="External"/><Relationship Id="rId140" Type="http://schemas.openxmlformats.org/officeDocument/2006/relationships/hyperlink" Target="https://waic.jp/docs/WCAG-TECHS/G173.html" TargetMode="External"/><Relationship Id="rId141" Type="http://schemas.openxmlformats.org/officeDocument/2006/relationships/hyperlink" Target="https://waic.jp/docs/WCAG-TECHS/G173.html" TargetMode="External"/><Relationship Id="rId142" Type="http://schemas.openxmlformats.org/officeDocument/2006/relationships/hyperlink" Target="https://waic.jp/docs/WCAG-TECHS/G8.html" TargetMode="External"/><Relationship Id="rId143" Type="http://schemas.openxmlformats.org/officeDocument/2006/relationships/hyperlink" Target="https://waic.jp/docs/WCAG-TECHS/G8.html" TargetMode="External"/><Relationship Id="rId144" Type="http://schemas.openxmlformats.org/officeDocument/2006/relationships/hyperlink" Target="https://waic.jp/docs/WCAG-TECHS/G203.html" TargetMode="External"/><Relationship Id="rId145" Type="http://schemas.openxmlformats.org/officeDocument/2006/relationships/hyperlink" Target="https://waic.jp/docs/WCAG-TECHS/G203.html" TargetMode="External"/><Relationship Id="rId146" Type="http://schemas.openxmlformats.org/officeDocument/2006/relationships/hyperlink" Target="https://waic.jp/docs/WCAG-TECHS/ARIA11.html" TargetMode="External"/><Relationship Id="rId147" Type="http://schemas.openxmlformats.org/officeDocument/2006/relationships/hyperlink" Target="https://waic.jp/docs/WCAG-TECHS/ARIA11.html" TargetMode="External"/><Relationship Id="rId148" Type="http://schemas.openxmlformats.org/officeDocument/2006/relationships/hyperlink" Target="https://waic.jp/docs/WCAG-TECHS/ARIA12.html" TargetMode="External"/><Relationship Id="rId149" Type="http://schemas.openxmlformats.org/officeDocument/2006/relationships/hyperlink" Target="https://waic.jp/docs/WCAG-TECHS/ARIA12.html" TargetMode="External"/><Relationship Id="rId150" Type="http://schemas.openxmlformats.org/officeDocument/2006/relationships/hyperlink" Target="https://waic.jp/docs/WCAG-TECHS/ARIA13.html" TargetMode="External"/><Relationship Id="rId151" Type="http://schemas.openxmlformats.org/officeDocument/2006/relationships/hyperlink" Target="https://waic.jp/docs/WCAG-TECHS/ARIA13.html" TargetMode="External"/><Relationship Id="rId152" Type="http://schemas.openxmlformats.org/officeDocument/2006/relationships/hyperlink" Target="https://waic.jp/docs/WCAG-TECHS/ARIA16.html" TargetMode="External"/><Relationship Id="rId153" Type="http://schemas.openxmlformats.org/officeDocument/2006/relationships/hyperlink" Target="https://waic.jp/docs/WCAG-TECHS/ARIA16.html" TargetMode="External"/><Relationship Id="rId154" Type="http://schemas.openxmlformats.org/officeDocument/2006/relationships/hyperlink" Target="https://waic.jp/docs/WCAG-TECHS/ARIA17.html" TargetMode="External"/><Relationship Id="rId155" Type="http://schemas.openxmlformats.org/officeDocument/2006/relationships/hyperlink" Target="https://waic.jp/docs/WCAG-TECHS/ARIA17.html" TargetMode="External"/><Relationship Id="rId156" Type="http://schemas.openxmlformats.org/officeDocument/2006/relationships/hyperlink" Target="https://waic.jp/docs/WCAG-TECHS/ARIA20.html" TargetMode="External"/><Relationship Id="rId157" Type="http://schemas.openxmlformats.org/officeDocument/2006/relationships/hyperlink" Target="https://waic.jp/docs/WCAG-TECHS/ARIA20.html" TargetMode="External"/><Relationship Id="rId158" Type="http://schemas.openxmlformats.org/officeDocument/2006/relationships/hyperlink" Target="https://waic.jp/docs/WCAG-TECHS/G115.html" TargetMode="External"/><Relationship Id="rId159" Type="http://schemas.openxmlformats.org/officeDocument/2006/relationships/hyperlink" Target="https://waic.jp/docs/WCAG-TECHS/G115.html" TargetMode="External"/><Relationship Id="rId160" Type="http://schemas.openxmlformats.org/officeDocument/2006/relationships/hyperlink" Target="https://waic.jp/docs/WCAG-TECHS/G117.html" TargetMode="External"/><Relationship Id="rId161" Type="http://schemas.openxmlformats.org/officeDocument/2006/relationships/hyperlink" Target="https://waic.jp/docs/WCAG-TECHS/G117.html" TargetMode="External"/><Relationship Id="rId162" Type="http://schemas.openxmlformats.org/officeDocument/2006/relationships/hyperlink" Target="https://waic.jp/docs/WCAG-TECHS/G140.html" TargetMode="External"/><Relationship Id="rId163" Type="http://schemas.openxmlformats.org/officeDocument/2006/relationships/hyperlink" Target="https://waic.jp/docs/WCAG-TECHS/G140.html" TargetMode="External"/><Relationship Id="rId164" Type="http://schemas.openxmlformats.org/officeDocument/2006/relationships/hyperlink" Target="https://waic.jp/docs/WCAG-TECHS/G138.html" TargetMode="External"/><Relationship Id="rId165" Type="http://schemas.openxmlformats.org/officeDocument/2006/relationships/hyperlink" Target="https://waic.jp/docs/WCAG-TECHS/G138.html" TargetMode="External"/><Relationship Id="rId166" Type="http://schemas.openxmlformats.org/officeDocument/2006/relationships/hyperlink" Target="https://waic.jp/docs/WCAG-TECHS/H51.html" TargetMode="External"/><Relationship Id="rId167" Type="http://schemas.openxmlformats.org/officeDocument/2006/relationships/hyperlink" Target="https://waic.jp/docs/WCAG-TECHS/H51.html" TargetMode="External"/><Relationship Id="rId168" Type="http://schemas.openxmlformats.org/officeDocument/2006/relationships/hyperlink" Target="https://waic.jp/docs/WCAG-TECHS/H39.html" TargetMode="External"/><Relationship Id="rId169" Type="http://schemas.openxmlformats.org/officeDocument/2006/relationships/hyperlink" Target="https://waic.jp/docs/WCAG-TECHS/H39.html" TargetMode="External"/><Relationship Id="rId170" Type="http://schemas.openxmlformats.org/officeDocument/2006/relationships/hyperlink" Target="https://waic.jp/docs/WCAG-TECHS/H73.html" TargetMode="External"/><Relationship Id="rId171" Type="http://schemas.openxmlformats.org/officeDocument/2006/relationships/hyperlink" Target="https://waic.jp/docs/WCAG-TECHS/H73.html" TargetMode="External"/><Relationship Id="rId172" Type="http://schemas.openxmlformats.org/officeDocument/2006/relationships/hyperlink" Target="https://waic.jp/docs/WCAG-TECHS/H63.html" TargetMode="External"/><Relationship Id="rId173" Type="http://schemas.openxmlformats.org/officeDocument/2006/relationships/hyperlink" Target="https://waic.jp/docs/WCAG-TECHS/H63.html" TargetMode="External"/><Relationship Id="rId174" Type="http://schemas.openxmlformats.org/officeDocument/2006/relationships/hyperlink" Target="https://waic.jp/docs/WCAG-TECHS/H43.html" TargetMode="External"/><Relationship Id="rId175" Type="http://schemas.openxmlformats.org/officeDocument/2006/relationships/hyperlink" Target="https://waic.jp/docs/WCAG-TECHS/H43.html" TargetMode="External"/><Relationship Id="rId176" Type="http://schemas.openxmlformats.org/officeDocument/2006/relationships/hyperlink" Target="https://waic.jp/docs/WCAG-TECHS/H44.html" TargetMode="External"/><Relationship Id="rId177" Type="http://schemas.openxmlformats.org/officeDocument/2006/relationships/hyperlink" Target="https://waic.jp/docs/WCAG-TECHS/H44.html" TargetMode="External"/><Relationship Id="rId178" Type="http://schemas.openxmlformats.org/officeDocument/2006/relationships/hyperlink" Target="https://waic.jp/docs/WCAG-TECHS/H65.html" TargetMode="External"/><Relationship Id="rId179" Type="http://schemas.openxmlformats.org/officeDocument/2006/relationships/hyperlink" Target="https://waic.jp/docs/WCAG-TECHS/H65.html" TargetMode="External"/><Relationship Id="rId180" Type="http://schemas.openxmlformats.org/officeDocument/2006/relationships/hyperlink" Target="https://waic.jp/docs/WCAG-TECHS/H71.html" TargetMode="External"/><Relationship Id="rId181" Type="http://schemas.openxmlformats.org/officeDocument/2006/relationships/hyperlink" Target="https://waic.jp/docs/WCAG-TECHS/H71.html" TargetMode="External"/><Relationship Id="rId182" Type="http://schemas.openxmlformats.org/officeDocument/2006/relationships/hyperlink" Target="https://waic.jp/docs/WCAG-TECHS/H85.html" TargetMode="External"/><Relationship Id="rId183" Type="http://schemas.openxmlformats.org/officeDocument/2006/relationships/hyperlink" Target="https://waic.jp/docs/WCAG-TECHS/H85.html" TargetMode="External"/><Relationship Id="rId184" Type="http://schemas.openxmlformats.org/officeDocument/2006/relationships/hyperlink" Target="https://waic.jp/docs/WCAG-TECHS/H48.html" TargetMode="External"/><Relationship Id="rId185" Type="http://schemas.openxmlformats.org/officeDocument/2006/relationships/hyperlink" Target="https://waic.jp/docs/WCAG-TECHS/H48.html" TargetMode="External"/><Relationship Id="rId186" Type="http://schemas.openxmlformats.org/officeDocument/2006/relationships/hyperlink" Target="https://waic.jp/docs/WCAG-TECHS/H42.html" TargetMode="External"/><Relationship Id="rId187" Type="http://schemas.openxmlformats.org/officeDocument/2006/relationships/hyperlink" Target="https://waic.jp/docs/WCAG-TECHS/H42.html" TargetMode="External"/><Relationship Id="rId188" Type="http://schemas.openxmlformats.org/officeDocument/2006/relationships/hyperlink" Target="https://waic.jp/docs/WCAG-TECHS/SCR21.html" TargetMode="External"/><Relationship Id="rId189" Type="http://schemas.openxmlformats.org/officeDocument/2006/relationships/hyperlink" Target="https://waic.jp/docs/WCAG-TECHS/SCR21.html" TargetMode="External"/><Relationship Id="rId190" Type="http://schemas.openxmlformats.org/officeDocument/2006/relationships/hyperlink" Target="https://waic.jp/docs/WCAG-TECHS/H97.html" TargetMode="External"/><Relationship Id="rId191" Type="http://schemas.openxmlformats.org/officeDocument/2006/relationships/hyperlink" Target="https://waic.jp/docs/WCAG-TECHS/H97.html" TargetMode="External"/><Relationship Id="rId192" Type="http://schemas.openxmlformats.org/officeDocument/2006/relationships/hyperlink" Target="https://waic.jp/docs/WCAG-TECHS/G117.html" TargetMode="External"/><Relationship Id="rId193" Type="http://schemas.openxmlformats.org/officeDocument/2006/relationships/hyperlink" Target="https://waic.jp/docs/WCAG-TECHS/G117.html" TargetMode="External"/><Relationship Id="rId194" Type="http://schemas.openxmlformats.org/officeDocument/2006/relationships/hyperlink" Target="https://waic.jp/docs/WCAG-TECHS/T1.html" TargetMode="External"/><Relationship Id="rId195" Type="http://schemas.openxmlformats.org/officeDocument/2006/relationships/hyperlink" Target="https://waic.jp/docs/WCAG-TECHS/T1.html" TargetMode="External"/><Relationship Id="rId196" Type="http://schemas.openxmlformats.org/officeDocument/2006/relationships/hyperlink" Target="https://waic.jp/docs/WCAG-TECHS/T2.html" TargetMode="External"/><Relationship Id="rId197" Type="http://schemas.openxmlformats.org/officeDocument/2006/relationships/hyperlink" Target="https://waic.jp/docs/WCAG-TECHS/T2.html" TargetMode="External"/><Relationship Id="rId198" Type="http://schemas.openxmlformats.org/officeDocument/2006/relationships/hyperlink" Target="https://waic.jp/docs/WCAG-TECHS/T3.html" TargetMode="External"/><Relationship Id="rId199" Type="http://schemas.openxmlformats.org/officeDocument/2006/relationships/hyperlink" Target="https://waic.jp/docs/WCAG-TECHS/T3.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G57.html" TargetMode="External"/><Relationship Id="rId206" Type="http://schemas.openxmlformats.org/officeDocument/2006/relationships/hyperlink" Target="https://waic.jp/docs/WCAG-TECHS/G57.html" TargetMode="External"/><Relationship Id="rId207" Type="http://schemas.openxmlformats.org/officeDocument/2006/relationships/hyperlink" Target="https://waic.jp/docs/WCAG-TECHS/G57.html" TargetMode="External"/><Relationship Id="rId208" Type="http://schemas.openxmlformats.org/officeDocument/2006/relationships/hyperlink" Target="https://waic.jp/docs/WCAG-TECHS/G57.html" TargetMode="External"/><Relationship Id="rId209" Type="http://schemas.openxmlformats.org/officeDocument/2006/relationships/hyperlink" Target="https://waic.jp/docs/WCAG-TECHS/G57.html" TargetMode="External"/><Relationship Id="rId210" Type="http://schemas.openxmlformats.org/officeDocument/2006/relationships/hyperlink" Target="https://waic.jp/docs/WCAG-TECHS/C27.html" TargetMode="External"/><Relationship Id="rId211" Type="http://schemas.openxmlformats.org/officeDocument/2006/relationships/hyperlink" Target="https://waic.jp/docs/WCAG-TECHS/C27.html" TargetMode="External"/><Relationship Id="rId212" Type="http://schemas.openxmlformats.org/officeDocument/2006/relationships/hyperlink" Target="https://waic.jp/docs/WCAG-TECHS/G96.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205.html" TargetMode="External"/><Relationship Id="rId215" Type="http://schemas.openxmlformats.org/officeDocument/2006/relationships/hyperlink" Target="https://waic.jp/docs/WCAG-TECHS/G182.html" TargetMode="External"/><Relationship Id="rId216" Type="http://schemas.openxmlformats.org/officeDocument/2006/relationships/hyperlink" Target="https://waic.jp/docs/WCAG-TECHS/G183.html" TargetMode="External"/><Relationship Id="rId217" Type="http://schemas.openxmlformats.org/officeDocument/2006/relationships/hyperlink" Target="https://waic.jp/docs/WCAG-TECHS/G111.html" TargetMode="External"/><Relationship Id="rId218" Type="http://schemas.openxmlformats.org/officeDocument/2006/relationships/hyperlink" Target="https://waic.jp/docs/WCAG-TECHS/G14.html" TargetMode="External"/><Relationship Id="rId219" Type="http://schemas.openxmlformats.org/officeDocument/2006/relationships/hyperlink" Target="https://waic.jp/docs/WCAG-TECHS/G60.html" TargetMode="External"/><Relationship Id="rId220" Type="http://schemas.openxmlformats.org/officeDocument/2006/relationships/hyperlink" Target="https://waic.jp/docs/WCAG-TECHS/G170.html" TargetMode="External"/><Relationship Id="rId221" Type="http://schemas.openxmlformats.org/officeDocument/2006/relationships/hyperlink" Target="https://waic.jp/docs/WCAG-TECHS/G171.html" TargetMode="External"/><Relationship Id="rId222" Type="http://schemas.openxmlformats.org/officeDocument/2006/relationships/hyperlink" Target="https://waic.jp/docs/WCAG-TECHS/G202.html" TargetMode="External"/><Relationship Id="rId223" Type="http://schemas.openxmlformats.org/officeDocument/2006/relationships/hyperlink" Target="https://waic.jp/docs/WCAG-TECHS/H91.html" TargetMode="External"/><Relationship Id="rId224" Type="http://schemas.openxmlformats.org/officeDocument/2006/relationships/hyperlink" Target="https://waic.jp/docs/WCAG-TECHS/SCR20.html" TargetMode="External"/><Relationship Id="rId225" Type="http://schemas.openxmlformats.org/officeDocument/2006/relationships/hyperlink" Target="https://waic.jp/docs/WCAG-TECHS/SCR35.html" TargetMode="External"/><Relationship Id="rId226" Type="http://schemas.openxmlformats.org/officeDocument/2006/relationships/hyperlink" Target="https://waic.jp/docs/WCAG-TECHS/SCR2.html" TargetMode="External"/><Relationship Id="rId227" Type="http://schemas.openxmlformats.org/officeDocument/2006/relationships/hyperlink" Target="https://waic.jp/docs/WCAG-TECHS/G21.html" TargetMode="External"/><Relationship Id="rId228" Type="http://schemas.openxmlformats.org/officeDocument/2006/relationships/hyperlink" Target="https://waic.jp/docs/WCAG-TECHS/G133.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G198.html" TargetMode="External"/><Relationship Id="rId231" Type="http://schemas.openxmlformats.org/officeDocument/2006/relationships/hyperlink" Target="https://waic.jp/docs/WCAG-TECHS/G180.html" TargetMode="External"/><Relationship Id="rId232" Type="http://schemas.openxmlformats.org/officeDocument/2006/relationships/hyperlink" Target="https://waic.jp/docs/WCAG-TECHS/SCR16.html" TargetMode="External"/><Relationship Id="rId233" Type="http://schemas.openxmlformats.org/officeDocument/2006/relationships/hyperlink" Target="https://waic.jp/docs/WCAG-TECHS/G4.html" TargetMode="External"/><Relationship Id="rId234" Type="http://schemas.openxmlformats.org/officeDocument/2006/relationships/hyperlink" Target="https://waic.jp/docs/WCAG-TECHS/G198.html" TargetMode="External"/><Relationship Id="rId235" Type="http://schemas.openxmlformats.org/officeDocument/2006/relationships/hyperlink" Target="https://waic.jp/docs/WCAG-TECHS/SCR33.html" TargetMode="External"/><Relationship Id="rId236" Type="http://schemas.openxmlformats.org/officeDocument/2006/relationships/hyperlink" Target="https://waic.jp/docs/WCAG-TECHS/SCR36.html" TargetMode="External"/><Relationship Id="rId237" Type="http://schemas.openxmlformats.org/officeDocument/2006/relationships/hyperlink" Target="https://waic.jp/docs/WCAG-TECHS/G186.html" TargetMode="External"/><Relationship Id="rId238" Type="http://schemas.openxmlformats.org/officeDocument/2006/relationships/hyperlink" Target="https://waic.jp/docs/WCAG-TECHS/G1.html" TargetMode="External"/><Relationship Id="rId239" Type="http://schemas.openxmlformats.org/officeDocument/2006/relationships/hyperlink" Target="https://waic.jp/docs/WCAG-TECHS/G123.html" TargetMode="External"/><Relationship Id="rId240" Type="http://schemas.openxmlformats.org/officeDocument/2006/relationships/hyperlink" Target="https://waic.jp/docs/WCAG-TECHS/G124.html" TargetMode="External"/><Relationship Id="rId241" Type="http://schemas.openxmlformats.org/officeDocument/2006/relationships/hyperlink" Target="https://waic.jp/docs/WCAG-TECHS/ARIA11.html" TargetMode="External"/><Relationship Id="rId242" Type="http://schemas.openxmlformats.org/officeDocument/2006/relationships/hyperlink" Target="https://waic.jp/docs/WCAG-TECHS/H69.html" TargetMode="External"/><Relationship Id="rId243" Type="http://schemas.openxmlformats.org/officeDocument/2006/relationships/hyperlink" Target="https://waic.jp/docs/WCAG-TECHS/H70.html" TargetMode="External"/><Relationship Id="rId244" Type="http://schemas.openxmlformats.org/officeDocument/2006/relationships/hyperlink" Target="https://waic.jp/docs/WCAG-TECHS/SCR28.html" TargetMode="External"/><Relationship Id="rId245" Type="http://schemas.openxmlformats.org/officeDocument/2006/relationships/hyperlink" Target="https://waic.jp/docs/WCAG-TECHS/H4.html" TargetMode="External"/><Relationship Id="rId246" Type="http://schemas.openxmlformats.org/officeDocument/2006/relationships/hyperlink" Target="https://waic.jp/docs/WCAG-TECHS/C27.html" TargetMode="External"/><Relationship Id="rId247" Type="http://schemas.openxmlformats.org/officeDocument/2006/relationships/hyperlink" Target="https://waic.jp/docs/WCAG-TECHS/SCR26.html" TargetMode="External"/><Relationship Id="rId248" Type="http://schemas.openxmlformats.org/officeDocument/2006/relationships/hyperlink" Target="https://waic.jp/docs/WCAG-TECHS/SCR37.html" TargetMode="External"/><Relationship Id="rId249" Type="http://schemas.openxmlformats.org/officeDocument/2006/relationships/hyperlink" Target="https://waic.jp/docs/WCAG-TECHS/G91.html" TargetMode="External"/><Relationship Id="rId250" Type="http://schemas.openxmlformats.org/officeDocument/2006/relationships/hyperlink" Target="https://waic.jp/docs/WCAG-TECHS/H30.html" TargetMode="External"/><Relationship Id="rId251" Type="http://schemas.openxmlformats.org/officeDocument/2006/relationships/hyperlink" Target="https://waic.jp/docs/WCAG-TECHS/H24.html" TargetMode="External"/><Relationship Id="rId252" Type="http://schemas.openxmlformats.org/officeDocument/2006/relationships/hyperlink" Target="https://waic.jp/docs/WCAG-TECHS/G189.html" TargetMode="External"/><Relationship Id="rId253" Type="http://schemas.openxmlformats.org/officeDocument/2006/relationships/hyperlink" Target="https://waic.jp/docs/WCAG-TECHS/SCR30.html" TargetMode="External"/><Relationship Id="rId254" Type="http://schemas.openxmlformats.org/officeDocument/2006/relationships/hyperlink" Target="https://waic.jp/docs/WCAG-TECHS/G53.html" TargetMode="External"/><Relationship Id="rId255" Type="http://schemas.openxmlformats.org/officeDocument/2006/relationships/hyperlink" Target="https://waic.jp/docs/WCAG-TECHS/C7.html" TargetMode="External"/><Relationship Id="rId256" Type="http://schemas.openxmlformats.org/officeDocument/2006/relationships/hyperlink" Target="https://waic.jp/docs/WCAG-TECHS/ARIA7.html" TargetMode="External"/><Relationship Id="rId257" Type="http://schemas.openxmlformats.org/officeDocument/2006/relationships/hyperlink" Target="https://waic.jp/docs/WCAG-TECHS/ARIA8.html" TargetMode="External"/><Relationship Id="rId258" Type="http://schemas.openxmlformats.org/officeDocument/2006/relationships/hyperlink" Target="https://waic.jp/docs/WCAG-TECHS/H77.html" TargetMode="External"/><Relationship Id="rId259" Type="http://schemas.openxmlformats.org/officeDocument/2006/relationships/hyperlink" Target="https://waic.jp/docs/WCAG-TECHS/H78.html" TargetMode="External"/><Relationship Id="rId260" Type="http://schemas.openxmlformats.org/officeDocument/2006/relationships/hyperlink" Target="https://waic.jp/docs/WCAG-TECHS/H79.html" TargetMode="External"/><Relationship Id="rId261" Type="http://schemas.openxmlformats.org/officeDocument/2006/relationships/hyperlink" Target="https://waic.jp/docs/WCAG-TECHS/H81.html" TargetMode="External"/><Relationship Id="rId262" Type="http://schemas.openxmlformats.org/officeDocument/2006/relationships/hyperlink" Target="https://waic.jp/docs/WCAG-TECHS/H57.html" TargetMode="External"/><Relationship Id="rId263" Type="http://schemas.openxmlformats.org/officeDocument/2006/relationships/hyperlink" Target="https://waic.jp/docs/WCAG-TECHS/G107.html" TargetMode="External"/><Relationship Id="rId264" Type="http://schemas.openxmlformats.org/officeDocument/2006/relationships/hyperlink" Target="https://waic.jp/docs/WCAG-TECHS/G80.html" TargetMode="External"/><Relationship Id="rId265" Type="http://schemas.openxmlformats.org/officeDocument/2006/relationships/hyperlink" Target="https://waic.jp/docs/WCAG-TECHS/H32.html" TargetMode="External"/><Relationship Id="rId266" Type="http://schemas.openxmlformats.org/officeDocument/2006/relationships/hyperlink" Target="https://waic.jp/docs/WCAG-TECHS/H84.html" TargetMode="External"/><Relationship Id="rId267" Type="http://schemas.openxmlformats.org/officeDocument/2006/relationships/hyperlink" Target="https://waic.jp/docs/WCAG-TECHS/G13.html" TargetMode="External"/><Relationship Id="rId268" Type="http://schemas.openxmlformats.org/officeDocument/2006/relationships/hyperlink" Target="https://waic.jp/docs/WCAG-TECHS/SCR19.html" TargetMode="External"/><Relationship Id="rId269" Type="http://schemas.openxmlformats.org/officeDocument/2006/relationships/hyperlink" Target="https://waic.jp/docs/WCAG-TECHS/G83.html" TargetMode="External"/><Relationship Id="rId270" Type="http://schemas.openxmlformats.org/officeDocument/2006/relationships/hyperlink" Target="https://waic.jp/docs/WCAG-TECHS/ARIA21.html" TargetMode="External"/><Relationship Id="rId271" Type="http://schemas.openxmlformats.org/officeDocument/2006/relationships/hyperlink" Target="https://waic.jp/docs/WCAG-TECHS/SCR18.html" TargetMode="External"/><Relationship Id="rId272" Type="http://schemas.openxmlformats.org/officeDocument/2006/relationships/hyperlink" Target="https://waic.jp/docs/WCAG-TECHS/ARIA18.html" TargetMode="External"/><Relationship Id="rId273" Type="http://schemas.openxmlformats.org/officeDocument/2006/relationships/hyperlink" Target="https://waic.jp/docs/WCAG-TECHS/ARIA19.html" TargetMode="External"/><Relationship Id="rId274" Type="http://schemas.openxmlformats.org/officeDocument/2006/relationships/hyperlink" Target="https://waic.jp/docs/WCAG-TECHS/ARIA21.html" TargetMode="External"/><Relationship Id="rId275" Type="http://schemas.openxmlformats.org/officeDocument/2006/relationships/hyperlink" Target="https://waic.jp/docs/WCAG-TECHS/G84.html" TargetMode="External"/><Relationship Id="rId276" Type="http://schemas.openxmlformats.org/officeDocument/2006/relationships/hyperlink" Target="https://waic.jp/docs/WCAG-TECHS/G85.html" TargetMode="External"/><Relationship Id="rId277" Type="http://schemas.openxmlformats.org/officeDocument/2006/relationships/hyperlink" Target="https://waic.jp/docs/WCAG-TECHS/SCR18.html" TargetMode="External"/><Relationship Id="rId278" Type="http://schemas.openxmlformats.org/officeDocument/2006/relationships/hyperlink" Target="https://waic.jp/docs/WCAG-TECHS/SCR32.html" TargetMode="External"/><Relationship Id="rId279" Type="http://schemas.openxmlformats.org/officeDocument/2006/relationships/hyperlink" Target="https://waic.jp/docs/WCAG-TECHS/G131.html" TargetMode="External"/><Relationship Id="rId280" Type="http://schemas.openxmlformats.org/officeDocument/2006/relationships/hyperlink" Target="https://waic.jp/docs/WCAG-TECHS/ARIA1.html" TargetMode="External"/><Relationship Id="rId281" Type="http://schemas.openxmlformats.org/officeDocument/2006/relationships/hyperlink" Target="https://waic.jp/docs/WCAG-TECHS/ARIA9.html" TargetMode="External"/><Relationship Id="rId282" Type="http://schemas.openxmlformats.org/officeDocument/2006/relationships/hyperlink" Target="https://waic.jp/docs/WCAG-TECHS/ARIA17.html" TargetMode="External"/><Relationship Id="rId283" Type="http://schemas.openxmlformats.org/officeDocument/2006/relationships/hyperlink" Target="https://waic.jp/docs/WCAG-TECHS/G89.html" TargetMode="External"/><Relationship Id="rId284" Type="http://schemas.openxmlformats.org/officeDocument/2006/relationships/hyperlink" Target="https://waic.jp/docs/WCAG-TECHS/G184.html" TargetMode="External"/><Relationship Id="rId285" Type="http://schemas.openxmlformats.org/officeDocument/2006/relationships/hyperlink" Target="https://waic.jp/docs/WCAG-TECHS/G162.html" TargetMode="External"/><Relationship Id="rId286" Type="http://schemas.openxmlformats.org/officeDocument/2006/relationships/hyperlink" Target="https://waic.jp/docs/WCAG-TECHS/G83.html" TargetMode="External"/><Relationship Id="rId287" Type="http://schemas.openxmlformats.org/officeDocument/2006/relationships/hyperlink" Target="https://waic.jp/docs/WCAG-TECHS/H90.html" TargetMode="External"/><Relationship Id="rId288" Type="http://schemas.openxmlformats.org/officeDocument/2006/relationships/hyperlink" Target="https://waic.jp/docs/WCAG-TECHS/H44.html" TargetMode="External"/><Relationship Id="rId289" Type="http://schemas.openxmlformats.org/officeDocument/2006/relationships/hyperlink" Target="https://waic.jp/docs/WCAG-TECHS/H71.html" TargetMode="External"/><Relationship Id="rId290" Type="http://schemas.openxmlformats.org/officeDocument/2006/relationships/hyperlink" Target="https://waic.jp/docs/WCAG-TECHS/H65.html" TargetMode="External"/><Relationship Id="rId291" Type="http://schemas.openxmlformats.org/officeDocument/2006/relationships/hyperlink" Target="https://waic.jp/docs/WCAG-TECHS/G167.html" TargetMode="External"/><Relationship Id="rId292" Type="http://schemas.openxmlformats.org/officeDocument/2006/relationships/hyperlink" Target="https://waic.jp/docs/WCAG-TECHS/G134.html" TargetMode="External"/><Relationship Id="rId293" Type="http://schemas.openxmlformats.org/officeDocument/2006/relationships/hyperlink" Target="https://waic.jp/docs/WCAG-TECHS/G192.html" TargetMode="External"/><Relationship Id="rId294" Type="http://schemas.openxmlformats.org/officeDocument/2006/relationships/hyperlink" Target="https://waic.jp/docs/WCAG-TECHS/H88.html" TargetMode="External"/><Relationship Id="rId295" Type="http://schemas.openxmlformats.org/officeDocument/2006/relationships/hyperlink" Target="https://waic.jp/docs/WCAG-TECHS/H75.html" TargetMode="External"/><Relationship Id="rId296" Type="http://schemas.openxmlformats.org/officeDocument/2006/relationships/hyperlink" Target="https://waic.jp/docs/WCAG-TECHS/ARIA14.html" TargetMode="External"/><Relationship Id="rId297" Type="http://schemas.openxmlformats.org/officeDocument/2006/relationships/hyperlink" Target="https://waic.jp/docs/WCAG-TECHS/ARIA16.html" TargetMode="External"/><Relationship Id="rId298" Type="http://schemas.openxmlformats.org/officeDocument/2006/relationships/hyperlink" Target="https://waic.jp/docs/WCAG-TECHS/G108.html" TargetMode="External"/><Relationship Id="rId299" Type="http://schemas.openxmlformats.org/officeDocument/2006/relationships/hyperlink" Target="https://waic.jp/docs/WCAG-TECHS/H91.html" TargetMode="External"/><Relationship Id="rId300" Type="http://schemas.openxmlformats.org/officeDocument/2006/relationships/hyperlink" Target="https://waic.jp/docs/WCAG-TECHS/H44.html" TargetMode="External"/><Relationship Id="rId301" Type="http://schemas.openxmlformats.org/officeDocument/2006/relationships/hyperlink" Target="https://waic.jp/docs/WCAG-TECHS/H64.html" TargetMode="External"/><Relationship Id="rId302" Type="http://schemas.openxmlformats.org/officeDocument/2006/relationships/hyperlink" Target="https://waic.jp/docs/WCAG-TECHS/H65.html" TargetMode="External"/><Relationship Id="rId303" Type="http://schemas.openxmlformats.org/officeDocument/2006/relationships/hyperlink" Target="https://waic.jp/docs/WCAG-TECHS/H88.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135.html" TargetMode="External"/><Relationship Id="rId306" Type="http://schemas.openxmlformats.org/officeDocument/2006/relationships/hyperlink" Target="https://waic.jp/docs/WCAG-TECHS/G10.html" TargetMode="External"/><Relationship Id="rId307" Type="http://schemas.openxmlformats.org/officeDocument/2006/relationships/hyperlink" Target="https://waic.jp/docs/WCAG-TECHS/ARIA4.html" TargetMode="External"/><Relationship Id="rId308" Type="http://schemas.openxmlformats.org/officeDocument/2006/relationships/hyperlink" Target="https://waic.jp/docs/WCAG-TECHS/ARIA5.html" TargetMode="External"/><Relationship Id="rId309" Type="http://schemas.openxmlformats.org/officeDocument/2006/relationships/hyperlink" Target="https://waic.jp/docs/WCAG-TECHS/ARIA16.html" TargetMode="External"/><Relationship Id="rId310" Type="http://schemas.openxmlformats.org/officeDocument/2006/relationships/hyperlink" Target="https://waic.jp/docs/WCAG-TECHS/G9.html" TargetMode="External"/><Relationship Id="rId311" Type="http://schemas.openxmlformats.org/officeDocument/2006/relationships/hyperlink" Target="https://waic.jp/docs/WCAG-TECHS/G9.html" TargetMode="External"/><Relationship Id="rId312" Type="http://schemas.openxmlformats.org/officeDocument/2006/relationships/hyperlink" Target="https://waic.jp/docs/WCAG-TECHS/G78.html" TargetMode="External"/><Relationship Id="rId313" Type="http://schemas.openxmlformats.org/officeDocument/2006/relationships/hyperlink" Target="https://waic.jp/docs/WCAG-TECHS/G173.html" TargetMode="External"/><Relationship Id="rId314" Type="http://schemas.openxmlformats.org/officeDocument/2006/relationships/hyperlink" Target="https://waic.jp/docs/WCAG-TECHS/G8.html" TargetMode="External"/><Relationship Id="rId315" Type="http://schemas.openxmlformats.org/officeDocument/2006/relationships/hyperlink" Target="https://waic.jp/docs/WCAG-TECHS/G203.html" TargetMode="External"/><Relationship Id="rId316" Type="http://schemas.openxmlformats.org/officeDocument/2006/relationships/hyperlink" Target="https://chrome.google.com/webstore/detail/color-contrast-analyzer/dagdlcijhfbmgkjokkjicnnfimlebcll" TargetMode="External"/><Relationship Id="rId317" Type="http://schemas.openxmlformats.org/officeDocument/2006/relationships/hyperlink" Target="https://waic.jp/docs/WCAG-TECHS/G18.html" TargetMode="External"/><Relationship Id="rId318" Type="http://schemas.openxmlformats.org/officeDocument/2006/relationships/hyperlink" Target="https://waic.jp/docs/WCAG-TECHS/G148.html" TargetMode="External"/><Relationship Id="rId319" Type="http://schemas.openxmlformats.org/officeDocument/2006/relationships/hyperlink" Target="https://waic.jp/docs/WCAG-TECHS/G174.html" TargetMode="External"/><Relationship Id="rId320" Type="http://schemas.openxmlformats.org/officeDocument/2006/relationships/hyperlink" Target="https://waic.jp/docs/WCAG-TECHS/G145.html" TargetMode="External"/><Relationship Id="rId321" Type="http://schemas.openxmlformats.org/officeDocument/2006/relationships/hyperlink" Target="https://waic.jp/docs/WCAG-TECHS/G148.html" TargetMode="External"/><Relationship Id="rId322" Type="http://schemas.openxmlformats.org/officeDocument/2006/relationships/hyperlink" Target="https://waic.jp/docs/WCAG-TECHS/G174.html" TargetMode="External"/><Relationship Id="rId323" Type="http://schemas.openxmlformats.org/officeDocument/2006/relationships/hyperlink" Target="https://waic.jp/docs/WCAG-TECHS/G142.html" TargetMode="External"/><Relationship Id="rId324" Type="http://schemas.openxmlformats.org/officeDocument/2006/relationships/hyperlink" Target="https://waic.jp/docs/WCAG-TECHS/C28.html" TargetMode="External"/><Relationship Id="rId325" Type="http://schemas.openxmlformats.org/officeDocument/2006/relationships/hyperlink" Target="https://waic.jp/docs/WCAG-TECHS/C12.html" TargetMode="External"/><Relationship Id="rId326" Type="http://schemas.openxmlformats.org/officeDocument/2006/relationships/hyperlink" Target="https://waic.jp/docs/WCAG-TECHS/C13.html" TargetMode="External"/><Relationship Id="rId327" Type="http://schemas.openxmlformats.org/officeDocument/2006/relationships/hyperlink" Target="https://waic.jp/docs/WCAG-TECHS/C14.html" TargetMode="External"/><Relationship Id="rId328" Type="http://schemas.openxmlformats.org/officeDocument/2006/relationships/hyperlink" Target="https://waic.jp/docs/WCAG-TECHS/SCR34.html" TargetMode="External"/><Relationship Id="rId329" Type="http://schemas.openxmlformats.org/officeDocument/2006/relationships/hyperlink" Target="https://waic.jp/docs/WCAG-TECHS/G146.html" TargetMode="External"/><Relationship Id="rId330" Type="http://schemas.openxmlformats.org/officeDocument/2006/relationships/hyperlink" Target="https://waic.jp/docs/WCAG-TECHS/G178.html" TargetMode="External"/><Relationship Id="rId331" Type="http://schemas.openxmlformats.org/officeDocument/2006/relationships/hyperlink" Target="https://waic.jp/docs/WCAG-TECHS/G179.html" TargetMode="External"/><Relationship Id="rId332" Type="http://schemas.openxmlformats.org/officeDocument/2006/relationships/hyperlink" Target="http://waic.jp/docs/WCAG-TECHS/G179" TargetMode="External"/><Relationship Id="rId333" Type="http://schemas.openxmlformats.org/officeDocument/2006/relationships/hyperlink" Target="https://waic.jp/docs/WCAG-TECHS/C22.html" TargetMode="External"/><Relationship Id="rId334" Type="http://schemas.openxmlformats.org/officeDocument/2006/relationships/hyperlink" Target="https://waic.jp/docs/WCAG-TECHS/C30.html" TargetMode="External"/><Relationship Id="rId335" Type="http://schemas.openxmlformats.org/officeDocument/2006/relationships/hyperlink" Target="https://waic.jp/docs/WCAG-TECHS/G140.html" TargetMode="External"/><Relationship Id="rId336" Type="http://schemas.openxmlformats.org/officeDocument/2006/relationships/hyperlink" Target="https://waic.jp/docs/WCAG-TECHS/G125.html" TargetMode="External"/><Relationship Id="rId337" Type="http://schemas.openxmlformats.org/officeDocument/2006/relationships/hyperlink" Target="https://waic.jp/docs/WCAG-TECHS/G64.html" TargetMode="External"/><Relationship Id="rId338" Type="http://schemas.openxmlformats.org/officeDocument/2006/relationships/hyperlink" Target="https://waic.jp/docs/WCAG-TECHS/G63.html" TargetMode="External"/><Relationship Id="rId339" Type="http://schemas.openxmlformats.org/officeDocument/2006/relationships/hyperlink" Target="https://waic.jp/docs/WCAG-TECHS/G161.html" TargetMode="External"/><Relationship Id="rId340" Type="http://schemas.openxmlformats.org/officeDocument/2006/relationships/hyperlink" Target="https://waic.jp/docs/WCAG-TECHS/G126.html" TargetMode="External"/><Relationship Id="rId341" Type="http://schemas.openxmlformats.org/officeDocument/2006/relationships/hyperlink" Target="https://waic.jp/docs/WCAG-TECHS/G185.html" TargetMode="External"/><Relationship Id="rId342" Type="http://schemas.openxmlformats.org/officeDocument/2006/relationships/hyperlink" Target="https://waic.jp/docs/WCAG-TECHS/G130.html" TargetMode="External"/><Relationship Id="rId343" Type="http://schemas.openxmlformats.org/officeDocument/2006/relationships/hyperlink" Target="https://waic.jp/docs/WCAG-TECHS/G131.html" TargetMode="External"/><Relationship Id="rId344" Type="http://schemas.openxmlformats.org/officeDocument/2006/relationships/hyperlink" Target="https://waic.jp/docs/WCAG-TECHS/G149.html" TargetMode="External"/><Relationship Id="rId345" Type="http://schemas.openxmlformats.org/officeDocument/2006/relationships/hyperlink" Target="https://waic.jp/docs/WCAG-TECHS/C15.html" TargetMode="External"/><Relationship Id="rId346" Type="http://schemas.openxmlformats.org/officeDocument/2006/relationships/hyperlink" Target="https://waic.jp/docs/WCAG-TECHS/G165.html" TargetMode="External"/><Relationship Id="rId347" Type="http://schemas.openxmlformats.org/officeDocument/2006/relationships/hyperlink" Target="https://waic.jp/docs/WCAG-TECHS/G195.html" TargetMode="External"/><Relationship Id="rId348" Type="http://schemas.openxmlformats.org/officeDocument/2006/relationships/hyperlink" Target="https://waic.jp/docs/WCAG-TECHS/SCR31.html" TargetMode="External"/><Relationship Id="rId349" Type="http://schemas.openxmlformats.org/officeDocument/2006/relationships/hyperlink" Target="https://waic.jp/docs/WCAG-TECHS/H58.html" TargetMode="External"/><Relationship Id="rId350" Type="http://schemas.openxmlformats.org/officeDocument/2006/relationships/hyperlink" Target="https://waic.jp/docs/WCAG-TECHS/G61.html" TargetMode="External"/><Relationship Id="rId351" Type="http://schemas.openxmlformats.org/officeDocument/2006/relationships/hyperlink" Target="https://waic.jp/docs/WCAG-TECHS/G197.html" TargetMode="External"/><Relationship Id="rId352" Type="http://schemas.openxmlformats.org/officeDocument/2006/relationships/hyperlink" Target="https://waic.jp/docs/WCAG-TECHS/G83.html" TargetMode="External"/><Relationship Id="rId353" Type="http://schemas.openxmlformats.org/officeDocument/2006/relationships/hyperlink" Target="https://waic.jp/docs/WCAG-TECHS/ARIA2.html" TargetMode="External"/><Relationship Id="rId354" Type="http://schemas.openxmlformats.org/officeDocument/2006/relationships/hyperlink" Target="https://waic.jp/docs/WCAG-TECHS/ARIA18.html" TargetMode="External"/><Relationship Id="rId355" Type="http://schemas.openxmlformats.org/officeDocument/2006/relationships/hyperlink" Target="https://waic.jp/docs/WCAG-TECHS/G85.html" TargetMode="External"/><Relationship Id="rId356" Type="http://schemas.openxmlformats.org/officeDocument/2006/relationships/hyperlink" Target="https://waic.jp/docs/WCAG-TECHS/G177.html" TargetMode="External"/><Relationship Id="rId357" Type="http://schemas.openxmlformats.org/officeDocument/2006/relationships/hyperlink" Target="https://waic.jp/docs/WCAG-TECHS/SCR18.html" TargetMode="External"/><Relationship Id="rId358" Type="http://schemas.openxmlformats.org/officeDocument/2006/relationships/hyperlink" Target="https://waic.jp/docs/WCAG-TECHS/SCR32.html" TargetMode="External"/><Relationship Id="rId359" Type="http://schemas.openxmlformats.org/officeDocument/2006/relationships/hyperlink" Target="https://waic.jp/docs/WCAG-TECHS/ARIA18.html" TargetMode="External"/><Relationship Id="rId360" Type="http://schemas.openxmlformats.org/officeDocument/2006/relationships/hyperlink" Target="https://waic.jp/docs/WCAG-TECHS/G84.html" TargetMode="External"/><Relationship Id="rId361" Type="http://schemas.openxmlformats.org/officeDocument/2006/relationships/hyperlink" Target="https://waic.jp/docs/WCAG-TECHS/G177.html" TargetMode="External"/><Relationship Id="rId362" Type="http://schemas.openxmlformats.org/officeDocument/2006/relationships/hyperlink" Target="https://waic.jp/docs/WCAG-TECHS/SCR18.html" TargetMode="External"/><Relationship Id="rId363" Type="http://schemas.openxmlformats.org/officeDocument/2006/relationships/hyperlink" Target="https://waic.jp/docs/WCAG-TECHS/SCR32.html" TargetMode="External"/><Relationship Id="rId364" Type="http://schemas.openxmlformats.org/officeDocument/2006/relationships/hyperlink" Target="https://waic.jp/docs/WCAG-TECHS/G164.html" TargetMode="External"/><Relationship Id="rId365" Type="http://schemas.openxmlformats.org/officeDocument/2006/relationships/hyperlink" Target="https://waic.jp/docs/WCAG-TECHS/G98.html" TargetMode="External"/><Relationship Id="rId366" Type="http://schemas.openxmlformats.org/officeDocument/2006/relationships/hyperlink" Target="https://waic.jp/docs/WCAG-TECHS/G155.html" TargetMode="External"/><Relationship Id="rId367" Type="http://schemas.openxmlformats.org/officeDocument/2006/relationships/hyperlink" Target="https://waic.jp/docs/WCAG-TECHS/G99.html" TargetMode="External"/><Relationship Id="rId368" Type="http://schemas.openxmlformats.org/officeDocument/2006/relationships/hyperlink" Target="https://waic.jp/docs/WCAG-TECHS/G168.html" TargetMode="External"/><Relationship Id="rId369" Type="http://schemas.openxmlformats.org/officeDocument/2006/relationships/hyperlink" Target="https://waic.jp/docs/WCAG-TECHS/G155.html" TargetMode="External"/><Relationship Id="rId370" Type="http://schemas.openxmlformats.org/officeDocument/2006/relationships/hyperlink" Target="https://waic.jp/docs/WCAG-TECHS/G98.html" TargetMode="External"/><Relationship Id="rId371" Type="http://schemas.openxmlformats.org/officeDocument/2006/relationships/hyperlink" Target="https://waic.jp/docs/WCAG-TECHS/G168.html" TargetMode="External"/><Relationship Id="rId372" Type="http://schemas.openxmlformats.org/officeDocument/2006/relationships/drawing" Target="../drawings/drawing1.xml"/><Relationship Id="rId373" Type="http://schemas.openxmlformats.org/officeDocument/2006/relationships/vmlDrawing" Target="../drawings/vmlDrawing4.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hyperlink" Target="https://waic.jp/qa_category/sc/" TargetMode="External"/><Relationship Id="rId3" Type="http://schemas.openxmlformats.org/officeDocument/2006/relationships/hyperlink" Target="https://waic.jp/docs/WCAG-TECHS/ARIA6.html" TargetMode="External"/><Relationship Id="rId4" Type="http://schemas.openxmlformats.org/officeDocument/2006/relationships/hyperlink" Target="https://waic.jp/docs/WCAG-TECHS/ARIA6.html" TargetMode="External"/><Relationship Id="rId5" Type="http://schemas.openxmlformats.org/officeDocument/2006/relationships/hyperlink" Target="https://waic.jp/docs/WCAG-TECHS/ARIA10.html" TargetMode="External"/><Relationship Id="rId6" Type="http://schemas.openxmlformats.org/officeDocument/2006/relationships/hyperlink" Target="https://waic.jp/docs/WCAG-TECHS/ARIA10.html" TargetMode="External"/><Relationship Id="rId7" Type="http://schemas.openxmlformats.org/officeDocument/2006/relationships/hyperlink" Target="https://waic.jp/docs/WCAG-TECHS/G196.html" TargetMode="External"/><Relationship Id="rId8" Type="http://schemas.openxmlformats.org/officeDocument/2006/relationships/hyperlink" Target="https://waic.jp/docs/WCAG-TECHS/G196.html" TargetMode="External"/><Relationship Id="rId9" Type="http://schemas.openxmlformats.org/officeDocument/2006/relationships/hyperlink" Target="https://waic.jp/docs/WCAG-TECHS/H2.html" TargetMode="External"/><Relationship Id="rId10" Type="http://schemas.openxmlformats.org/officeDocument/2006/relationships/hyperlink" Target="https://waic.jp/docs/WCAG-TECHS/H2.html" TargetMode="External"/><Relationship Id="rId11" Type="http://schemas.openxmlformats.org/officeDocument/2006/relationships/hyperlink" Target="https://waic.jp/docs/WCAG-TECHS/H35.html" TargetMode="External"/><Relationship Id="rId12" Type="http://schemas.openxmlformats.org/officeDocument/2006/relationships/hyperlink" Target="https://waic.jp/docs/WCAG-TECHS/H35.html" TargetMode="External"/><Relationship Id="rId13" Type="http://schemas.openxmlformats.org/officeDocument/2006/relationships/hyperlink" Target="https://waic.jp/docs/WCAG-TECHS/H37.html" TargetMode="External"/><Relationship Id="rId14" Type="http://schemas.openxmlformats.org/officeDocument/2006/relationships/hyperlink" Target="https://waic.jp/docs/WCAG-TECHS/H37.html" TargetMode="External"/><Relationship Id="rId15" Type="http://schemas.openxmlformats.org/officeDocument/2006/relationships/hyperlink" Target="https://waic.jp/docs/WCAG-TECHS/H53.html" TargetMode="External"/><Relationship Id="rId16" Type="http://schemas.openxmlformats.org/officeDocument/2006/relationships/hyperlink" Target="https://waic.jp/docs/WCAG-TECHS/H53.html" TargetMode="External"/><Relationship Id="rId17" Type="http://schemas.openxmlformats.org/officeDocument/2006/relationships/hyperlink" Target="https://waic.jp/docs/WCAG-TECHS/H86.html" TargetMode="External"/><Relationship Id="rId18" Type="http://schemas.openxmlformats.org/officeDocument/2006/relationships/hyperlink" Target="https://waic.jp/docs/WCAG-TECHS/H86.html" TargetMode="External"/><Relationship Id="rId19" Type="http://schemas.openxmlformats.org/officeDocument/2006/relationships/hyperlink" Target="https://waic.jp/docs/WCAG-TECHS/ARIA6.html" TargetMode="External"/><Relationship Id="rId20" Type="http://schemas.openxmlformats.org/officeDocument/2006/relationships/hyperlink" Target="https://waic.jp/docs/WCAG-TECHS/ARIA6.html" TargetMode="External"/><Relationship Id="rId21" Type="http://schemas.openxmlformats.org/officeDocument/2006/relationships/hyperlink" Target="https://waic.jp/docs/WCAG-TECHS/ARIA10.html" TargetMode="External"/><Relationship Id="rId22" Type="http://schemas.openxmlformats.org/officeDocument/2006/relationships/hyperlink" Target="https://waic.jp/docs/WCAG-TECHS/ARIA10.html" TargetMode="External"/><Relationship Id="rId23" Type="http://schemas.openxmlformats.org/officeDocument/2006/relationships/hyperlink" Target="https://waic.jp/docs/WCAG-TECHS/G196.html" TargetMode="External"/><Relationship Id="rId24" Type="http://schemas.openxmlformats.org/officeDocument/2006/relationships/hyperlink" Target="https://waic.jp/docs/WCAG-TECHS/G196.html" TargetMode="External"/><Relationship Id="rId25" Type="http://schemas.openxmlformats.org/officeDocument/2006/relationships/hyperlink" Target="https://waic.jp/docs/WCAG-TECHS/H2.html" TargetMode="External"/><Relationship Id="rId26" Type="http://schemas.openxmlformats.org/officeDocument/2006/relationships/hyperlink" Target="https://waic.jp/docs/WCAG-TECHS/H2.html" TargetMode="External"/><Relationship Id="rId27" Type="http://schemas.openxmlformats.org/officeDocument/2006/relationships/hyperlink" Target="https://waic.jp/docs/WCAG-TECHS/H35.html" TargetMode="External"/><Relationship Id="rId28" Type="http://schemas.openxmlformats.org/officeDocument/2006/relationships/hyperlink" Target="https://waic.jp/docs/WCAG-TECHS/H35.html" TargetMode="External"/><Relationship Id="rId29" Type="http://schemas.openxmlformats.org/officeDocument/2006/relationships/hyperlink" Target="https://waic.jp/docs/WCAG-TECHS/H37.html" TargetMode="External"/><Relationship Id="rId30" Type="http://schemas.openxmlformats.org/officeDocument/2006/relationships/hyperlink" Target="https://waic.jp/docs/WCAG-TECHS/H37.html" TargetMode="External"/><Relationship Id="rId31" Type="http://schemas.openxmlformats.org/officeDocument/2006/relationships/hyperlink" Target="https://waic.jp/docs/WCAG-TECHS/H53.html" TargetMode="External"/><Relationship Id="rId32" Type="http://schemas.openxmlformats.org/officeDocument/2006/relationships/hyperlink" Target="https://waic.jp/docs/WCAG-TECHS/H53.html" TargetMode="External"/><Relationship Id="rId33" Type="http://schemas.openxmlformats.org/officeDocument/2006/relationships/hyperlink" Target="https://waic.jp/docs/WCAG-TECHS/H86.html" TargetMode="External"/><Relationship Id="rId34" Type="http://schemas.openxmlformats.org/officeDocument/2006/relationships/hyperlink" Target="https://waic.jp/docs/WCAG-TECHS/H86.html" TargetMode="External"/><Relationship Id="rId35" Type="http://schemas.openxmlformats.org/officeDocument/2006/relationships/hyperlink" Target="https://waic.jp/docs/WCAG-TECHS/ARIA15.html" TargetMode="External"/><Relationship Id="rId36" Type="http://schemas.openxmlformats.org/officeDocument/2006/relationships/hyperlink" Target="https://waic.jp/docs/WCAG-TECHS/ARIA15.html" TargetMode="External"/><Relationship Id="rId37" Type="http://schemas.openxmlformats.org/officeDocument/2006/relationships/hyperlink" Target="https://waic.jp/docs/WCAG-TECHS/G73.html" TargetMode="External"/><Relationship Id="rId38" Type="http://schemas.openxmlformats.org/officeDocument/2006/relationships/hyperlink" Target="https://waic.jp/docs/WCAG-TECHS/G73.html" TargetMode="External"/><Relationship Id="rId39" Type="http://schemas.openxmlformats.org/officeDocument/2006/relationships/hyperlink" Target="https://waic.jp/docs/WCAG-TECHS/G74.html" TargetMode="External"/><Relationship Id="rId40" Type="http://schemas.openxmlformats.org/officeDocument/2006/relationships/hyperlink" Target="https://waic.jp/docs/WCAG-TECHS/G74.html" TargetMode="External"/><Relationship Id="rId41" Type="http://schemas.openxmlformats.org/officeDocument/2006/relationships/hyperlink" Target="https://waic.jp/docs/WCAG-TECHS/G92.html" TargetMode="External"/><Relationship Id="rId42" Type="http://schemas.openxmlformats.org/officeDocument/2006/relationships/hyperlink" Target="https://waic.jp/docs/WCAG-TECHS/G92.html" TargetMode="External"/><Relationship Id="rId43" Type="http://schemas.openxmlformats.org/officeDocument/2006/relationships/hyperlink" Target="https://waic.jp/docs/WCAG-TECHS/H45.html" TargetMode="External"/><Relationship Id="rId44" Type="http://schemas.openxmlformats.org/officeDocument/2006/relationships/hyperlink" Target="https://waic.jp/docs/WCAG-TECHS/H45.html" TargetMode="External"/><Relationship Id="rId45" Type="http://schemas.openxmlformats.org/officeDocument/2006/relationships/hyperlink" Target="https://waic.jp/docs/WCAG-TECHS/H53.html" TargetMode="External"/><Relationship Id="rId46" Type="http://schemas.openxmlformats.org/officeDocument/2006/relationships/hyperlink" Target="https://waic.jp/docs/WCAG-TECHS/H53.html" TargetMode="External"/><Relationship Id="rId47" Type="http://schemas.openxmlformats.org/officeDocument/2006/relationships/hyperlink" Target="https://waic.jp/docs/WCAG-TECHS/ARIA6.html" TargetMode="External"/><Relationship Id="rId48" Type="http://schemas.openxmlformats.org/officeDocument/2006/relationships/hyperlink" Target="https://waic.jp/docs/WCAG-TECHS/ARIA6.html" TargetMode="External"/><Relationship Id="rId49" Type="http://schemas.openxmlformats.org/officeDocument/2006/relationships/hyperlink" Target="https://waic.jp/docs/WCAG-TECHS/ARIA9.html" TargetMode="External"/><Relationship Id="rId50" Type="http://schemas.openxmlformats.org/officeDocument/2006/relationships/hyperlink" Target="https://waic.jp/docs/WCAG-TECHS/ARIA9.html" TargetMode="External"/><Relationship Id="rId51" Type="http://schemas.openxmlformats.org/officeDocument/2006/relationships/hyperlink" Target="https://waic.jp/docs/WCAG-TECHS/H24.html" TargetMode="External"/><Relationship Id="rId52" Type="http://schemas.openxmlformats.org/officeDocument/2006/relationships/hyperlink" Target="https://waic.jp/docs/WCAG-TECHS/H24.html" TargetMode="External"/><Relationship Id="rId53" Type="http://schemas.openxmlformats.org/officeDocument/2006/relationships/hyperlink" Target="https://waic.jp/docs/WCAG-TECHS/H30.html" TargetMode="External"/><Relationship Id="rId54" Type="http://schemas.openxmlformats.org/officeDocument/2006/relationships/hyperlink" Target="https://waic.jp/docs/WCAG-TECHS/H30.html" TargetMode="External"/><Relationship Id="rId55" Type="http://schemas.openxmlformats.org/officeDocument/2006/relationships/hyperlink" Target="https://waic.jp/docs/WCAG-TECHS/H36.html" TargetMode="External"/><Relationship Id="rId56" Type="http://schemas.openxmlformats.org/officeDocument/2006/relationships/hyperlink" Target="https://waic.jp/docs/WCAG-TECHS/H36.html" TargetMode="External"/><Relationship Id="rId57" Type="http://schemas.openxmlformats.org/officeDocument/2006/relationships/hyperlink" Target="https://waic.jp/docs/WCAG-TECHS/H44.html" TargetMode="External"/><Relationship Id="rId58" Type="http://schemas.openxmlformats.org/officeDocument/2006/relationships/hyperlink" Target="https://waic.jp/docs/WCAG-TECHS/H44.html" TargetMode="External"/><Relationship Id="rId59" Type="http://schemas.openxmlformats.org/officeDocument/2006/relationships/hyperlink" Target="https://waic.jp/docs/WCAG-TECHS/H65.html" TargetMode="External"/><Relationship Id="rId60" Type="http://schemas.openxmlformats.org/officeDocument/2006/relationships/hyperlink" Target="https://waic.jp/docs/WCAG-TECHS/H65.html" TargetMode="External"/><Relationship Id="rId61" Type="http://schemas.openxmlformats.org/officeDocument/2006/relationships/hyperlink" Target="https://waic.jp/docs/WCAG-TECHS/ARIA6.html" TargetMode="External"/><Relationship Id="rId62" Type="http://schemas.openxmlformats.org/officeDocument/2006/relationships/hyperlink" Target="https://waic.jp/docs/WCAG-TECHS/ARIA6.html" TargetMode="External"/><Relationship Id="rId63" Type="http://schemas.openxmlformats.org/officeDocument/2006/relationships/hyperlink" Target="https://waic.jp/docs/WCAG-TECHS/ARIA10.html" TargetMode="External"/><Relationship Id="rId64" Type="http://schemas.openxmlformats.org/officeDocument/2006/relationships/hyperlink" Target="https://waic.jp/docs/WCAG-TECHS/ARIA10.html" TargetMode="External"/><Relationship Id="rId65" Type="http://schemas.openxmlformats.org/officeDocument/2006/relationships/hyperlink" Target="https://waic.jp/docs/WCAG-TECHS/G196.html" TargetMode="External"/><Relationship Id="rId66" Type="http://schemas.openxmlformats.org/officeDocument/2006/relationships/hyperlink" Target="https://waic.jp/docs/WCAG-TECHS/G196.html" TargetMode="External"/><Relationship Id="rId67" Type="http://schemas.openxmlformats.org/officeDocument/2006/relationships/hyperlink" Target="https://waic.jp/docs/WCAG-TECHS/H2.html" TargetMode="External"/><Relationship Id="rId68" Type="http://schemas.openxmlformats.org/officeDocument/2006/relationships/hyperlink" Target="https://waic.jp/docs/WCAG-TECHS/H2.html" TargetMode="External"/><Relationship Id="rId69" Type="http://schemas.openxmlformats.org/officeDocument/2006/relationships/hyperlink" Target="https://waic.jp/docs/WCAG-TECHS/H35.html" TargetMode="External"/><Relationship Id="rId70" Type="http://schemas.openxmlformats.org/officeDocument/2006/relationships/hyperlink" Target="https://waic.jp/docs/WCAG-TECHS/H35.html" TargetMode="External"/><Relationship Id="rId71" Type="http://schemas.openxmlformats.org/officeDocument/2006/relationships/hyperlink" Target="https://waic.jp/docs/WCAG-TECHS/H37.html" TargetMode="External"/><Relationship Id="rId72" Type="http://schemas.openxmlformats.org/officeDocument/2006/relationships/hyperlink" Target="https://waic.jp/docs/WCAG-TECHS/H37.html" TargetMode="External"/><Relationship Id="rId73" Type="http://schemas.openxmlformats.org/officeDocument/2006/relationships/hyperlink" Target="https://waic.jp/docs/WCAG-TECHS/H53.html" TargetMode="External"/><Relationship Id="rId74" Type="http://schemas.openxmlformats.org/officeDocument/2006/relationships/hyperlink" Target="https://waic.jp/docs/WCAG-TECHS/H53.html" TargetMode="External"/><Relationship Id="rId75" Type="http://schemas.openxmlformats.org/officeDocument/2006/relationships/hyperlink" Target="https://waic.jp/docs/WCAG-TECHS/H86.html" TargetMode="External"/><Relationship Id="rId76" Type="http://schemas.openxmlformats.org/officeDocument/2006/relationships/hyperlink" Target="https://waic.jp/docs/WCAG-TECHS/H86.html" TargetMode="External"/><Relationship Id="rId77" Type="http://schemas.openxmlformats.org/officeDocument/2006/relationships/hyperlink" Target="https://waic.jp/docs/WCAG-TECHS/ARIA6.html" TargetMode="External"/><Relationship Id="rId78" Type="http://schemas.openxmlformats.org/officeDocument/2006/relationships/hyperlink" Target="https://waic.jp/docs/WCAG-TECHS/ARIA6.html" TargetMode="External"/><Relationship Id="rId79" Type="http://schemas.openxmlformats.org/officeDocument/2006/relationships/hyperlink" Target="https://waic.jp/docs/WCAG-TECHS/ARIA10.html" TargetMode="External"/><Relationship Id="rId80" Type="http://schemas.openxmlformats.org/officeDocument/2006/relationships/hyperlink" Target="https://waic.jp/docs/WCAG-TECHS/ARIA10.html" TargetMode="External"/><Relationship Id="rId81" Type="http://schemas.openxmlformats.org/officeDocument/2006/relationships/hyperlink" Target="https://waic.jp/docs/WCAG-TECHS/G196.html" TargetMode="External"/><Relationship Id="rId82" Type="http://schemas.openxmlformats.org/officeDocument/2006/relationships/hyperlink" Target="https://waic.jp/docs/WCAG-TECHS/G196.html" TargetMode="External"/><Relationship Id="rId83" Type="http://schemas.openxmlformats.org/officeDocument/2006/relationships/hyperlink" Target="https://waic.jp/docs/WCAG-TECHS/H2.html" TargetMode="External"/><Relationship Id="rId84" Type="http://schemas.openxmlformats.org/officeDocument/2006/relationships/hyperlink" Target="https://waic.jp/docs/WCAG-TECHS/H2.html" TargetMode="External"/><Relationship Id="rId85" Type="http://schemas.openxmlformats.org/officeDocument/2006/relationships/hyperlink" Target="https://waic.jp/docs/WCAG-TECHS/H35.html" TargetMode="External"/><Relationship Id="rId86" Type="http://schemas.openxmlformats.org/officeDocument/2006/relationships/hyperlink" Target="https://waic.jp/docs/WCAG-TECHS/H35.html" TargetMode="External"/><Relationship Id="rId87" Type="http://schemas.openxmlformats.org/officeDocument/2006/relationships/hyperlink" Target="https://waic.jp/docs/WCAG-TECHS/H37.html" TargetMode="External"/><Relationship Id="rId88" Type="http://schemas.openxmlformats.org/officeDocument/2006/relationships/hyperlink" Target="https://waic.jp/docs/WCAG-TECHS/H37.html" TargetMode="External"/><Relationship Id="rId89" Type="http://schemas.openxmlformats.org/officeDocument/2006/relationships/hyperlink" Target="https://waic.jp/docs/WCAG-TECHS/H53.html" TargetMode="External"/><Relationship Id="rId90" Type="http://schemas.openxmlformats.org/officeDocument/2006/relationships/hyperlink" Target="https://waic.jp/docs/WCAG-TECHS/H53.html" TargetMode="External"/><Relationship Id="rId91" Type="http://schemas.openxmlformats.org/officeDocument/2006/relationships/hyperlink" Target="https://waic.jp/docs/WCAG-TECHS/H86.html" TargetMode="External"/><Relationship Id="rId92" Type="http://schemas.openxmlformats.org/officeDocument/2006/relationships/hyperlink" Target="https://waic.jp/docs/WCAG-TECHS/H86.html" TargetMode="External"/><Relationship Id="rId93" Type="http://schemas.openxmlformats.org/officeDocument/2006/relationships/hyperlink" Target="https://waic.jp/docs/WCAG-TECHS/ARIA6.html" TargetMode="External"/><Relationship Id="rId94" Type="http://schemas.openxmlformats.org/officeDocument/2006/relationships/hyperlink" Target="https://waic.jp/docs/WCAG-TECHS/ARIA6.html" TargetMode="External"/><Relationship Id="rId95" Type="http://schemas.openxmlformats.org/officeDocument/2006/relationships/hyperlink" Target="https://waic.jp/docs/WCAG-TECHS/ARIA10.html" TargetMode="External"/><Relationship Id="rId96" Type="http://schemas.openxmlformats.org/officeDocument/2006/relationships/hyperlink" Target="https://waic.jp/docs/WCAG-TECHS/ARIA10.html" TargetMode="External"/><Relationship Id="rId97" Type="http://schemas.openxmlformats.org/officeDocument/2006/relationships/hyperlink" Target="https://waic.jp/docs/WCAG-TECHS/G196.html" TargetMode="External"/><Relationship Id="rId98" Type="http://schemas.openxmlformats.org/officeDocument/2006/relationships/hyperlink" Target="https://waic.jp/docs/WCAG-TECHS/G196.html" TargetMode="External"/><Relationship Id="rId99" Type="http://schemas.openxmlformats.org/officeDocument/2006/relationships/hyperlink" Target="https://waic.jp/docs/WCAG-TECHS/H2.html" TargetMode="External"/><Relationship Id="rId100" Type="http://schemas.openxmlformats.org/officeDocument/2006/relationships/hyperlink" Target="https://waic.jp/docs/WCAG-TECHS/H2.html" TargetMode="External"/><Relationship Id="rId101" Type="http://schemas.openxmlformats.org/officeDocument/2006/relationships/hyperlink" Target="https://waic.jp/docs/WCAG-TECHS/H35.html" TargetMode="External"/><Relationship Id="rId102" Type="http://schemas.openxmlformats.org/officeDocument/2006/relationships/hyperlink" Target="https://waic.jp/docs/WCAG-TECHS/H35.html" TargetMode="External"/><Relationship Id="rId103" Type="http://schemas.openxmlformats.org/officeDocument/2006/relationships/hyperlink" Target="https://waic.jp/docs/WCAG-TECHS/H37.html" TargetMode="External"/><Relationship Id="rId104" Type="http://schemas.openxmlformats.org/officeDocument/2006/relationships/hyperlink" Target="https://waic.jp/docs/WCAG-TECHS/H37.html" TargetMode="External"/><Relationship Id="rId105" Type="http://schemas.openxmlformats.org/officeDocument/2006/relationships/hyperlink" Target="https://waic.jp/docs/WCAG-TECHS/H53.html" TargetMode="External"/><Relationship Id="rId106" Type="http://schemas.openxmlformats.org/officeDocument/2006/relationships/hyperlink" Target="https://waic.jp/docs/WCAG-TECHS/H53.html" TargetMode="External"/><Relationship Id="rId107" Type="http://schemas.openxmlformats.org/officeDocument/2006/relationships/hyperlink" Target="https://waic.jp/docs/WCAG-TECHS/H86.html" TargetMode="External"/><Relationship Id="rId108" Type="http://schemas.openxmlformats.org/officeDocument/2006/relationships/hyperlink" Target="https://waic.jp/docs/WCAG-TECHS/H86.html" TargetMode="External"/><Relationship Id="rId109" Type="http://schemas.openxmlformats.org/officeDocument/2006/relationships/hyperlink" Target="https://waic.jp/docs/WCAG-TECHS/G143.html" TargetMode="External"/><Relationship Id="rId110" Type="http://schemas.openxmlformats.org/officeDocument/2006/relationships/hyperlink" Target="https://waic.jp/docs/WCAG-TECHS/G143.html" TargetMode="External"/><Relationship Id="rId111" Type="http://schemas.openxmlformats.org/officeDocument/2006/relationships/hyperlink" Target="https://waic.jp/docs/WCAG-TECHS/C9.html" TargetMode="External"/><Relationship Id="rId112" Type="http://schemas.openxmlformats.org/officeDocument/2006/relationships/hyperlink" Target="https://waic.jp/docs/WCAG-TECHS/C9.html" TargetMode="External"/><Relationship Id="rId113" Type="http://schemas.openxmlformats.org/officeDocument/2006/relationships/hyperlink" Target="https://waic.jp/docs/WCAG-TECHS/H67.html" TargetMode="External"/><Relationship Id="rId114" Type="http://schemas.openxmlformats.org/officeDocument/2006/relationships/hyperlink" Target="https://waic.jp/docs/WCAG-TECHS/H67.html" TargetMode="External"/><Relationship Id="rId115" Type="http://schemas.openxmlformats.org/officeDocument/2006/relationships/hyperlink" Target="https://waic.jp/docs/WCAG-TECHS/G158.html" TargetMode="External"/><Relationship Id="rId116" Type="http://schemas.openxmlformats.org/officeDocument/2006/relationships/hyperlink" Target="https://waic.jp/docs/WCAG-TECHS/G158.html" TargetMode="External"/><Relationship Id="rId117" Type="http://schemas.openxmlformats.org/officeDocument/2006/relationships/hyperlink" Target="https://waic.jp/docs/WCAG-TECHS/G159.html" TargetMode="External"/><Relationship Id="rId118" Type="http://schemas.openxmlformats.org/officeDocument/2006/relationships/hyperlink" Target="https://waic.jp/docs/WCAG-TECHS/G159.html" TargetMode="External"/><Relationship Id="rId119" Type="http://schemas.openxmlformats.org/officeDocument/2006/relationships/hyperlink" Target="https://waic.jp/docs/WCAG-TECHS/G166.html" TargetMode="External"/><Relationship Id="rId120" Type="http://schemas.openxmlformats.org/officeDocument/2006/relationships/hyperlink" Target="https://waic.jp/docs/WCAG-TECHS/G166.html" TargetMode="External"/><Relationship Id="rId121" Type="http://schemas.openxmlformats.org/officeDocument/2006/relationships/hyperlink" Target="https://waic.jp/docs/WCAG-TECHS/G93.html" TargetMode="External"/><Relationship Id="rId122" Type="http://schemas.openxmlformats.org/officeDocument/2006/relationships/hyperlink" Target="https://waic.jp/docs/WCAG-TECHS/G93.html" TargetMode="External"/><Relationship Id="rId123" Type="http://schemas.openxmlformats.org/officeDocument/2006/relationships/hyperlink" Target="https://waic.jp/docs/WCAG-TECHS/G87.html" TargetMode="External"/><Relationship Id="rId124" Type="http://schemas.openxmlformats.org/officeDocument/2006/relationships/hyperlink" Target="https://waic.jp/docs/WCAG-TECHS/G87.html" TargetMode="External"/><Relationship Id="rId125" Type="http://schemas.openxmlformats.org/officeDocument/2006/relationships/hyperlink" Target="https://waic.jp/docs/WCAG-TECHS/H95.html" TargetMode="External"/><Relationship Id="rId126" Type="http://schemas.openxmlformats.org/officeDocument/2006/relationships/hyperlink" Target="https://waic.jp/docs/WCAG-TECHS/H95.html" TargetMode="External"/><Relationship Id="rId127" Type="http://schemas.openxmlformats.org/officeDocument/2006/relationships/hyperlink" Target="https://waic.jp/docs/WCAG-TECHS/G69.html" TargetMode="External"/><Relationship Id="rId128" Type="http://schemas.openxmlformats.org/officeDocument/2006/relationships/hyperlink" Target="https://waic.jp/docs/WCAG-TECHS/G69.html" TargetMode="External"/><Relationship Id="rId129" Type="http://schemas.openxmlformats.org/officeDocument/2006/relationships/hyperlink" Target="https://waic.jp/docs/WCAG-TECHS/G58.html" TargetMode="External"/><Relationship Id="rId130" Type="http://schemas.openxmlformats.org/officeDocument/2006/relationships/hyperlink" Target="https://waic.jp/docs/WCAG-TECHS/G58.html" TargetMode="External"/><Relationship Id="rId131" Type="http://schemas.openxmlformats.org/officeDocument/2006/relationships/hyperlink" Target="https://waic.jp/docs/WCAG-TECHS/H53.html" TargetMode="External"/><Relationship Id="rId132" Type="http://schemas.openxmlformats.org/officeDocument/2006/relationships/hyperlink" Target="https://waic.jp/docs/WCAG-TECHS/H53.html" TargetMode="External"/><Relationship Id="rId133" Type="http://schemas.openxmlformats.org/officeDocument/2006/relationships/hyperlink" Target="https://waic.jp/docs/WCAG-TECHS/G78.html" TargetMode="External"/><Relationship Id="rId134" Type="http://schemas.openxmlformats.org/officeDocument/2006/relationships/hyperlink" Target="https://waic.jp/docs/WCAG-TECHS/G78.html" TargetMode="External"/><Relationship Id="rId135" Type="http://schemas.openxmlformats.org/officeDocument/2006/relationships/hyperlink" Target="https://waic.jp/docs/WCAG-TECHS/G173.html" TargetMode="External"/><Relationship Id="rId136" Type="http://schemas.openxmlformats.org/officeDocument/2006/relationships/hyperlink" Target="https://waic.jp/docs/WCAG-TECHS/G173.html" TargetMode="External"/><Relationship Id="rId137" Type="http://schemas.openxmlformats.org/officeDocument/2006/relationships/hyperlink" Target="https://waic.jp/docs/WCAG-TECHS/G8.html" TargetMode="External"/><Relationship Id="rId138" Type="http://schemas.openxmlformats.org/officeDocument/2006/relationships/hyperlink" Target="https://waic.jp/docs/WCAG-TECHS/G8.html" TargetMode="External"/><Relationship Id="rId139" Type="http://schemas.openxmlformats.org/officeDocument/2006/relationships/hyperlink" Target="https://waic.jp/docs/WCAG-TECHS/G203.html" TargetMode="External"/><Relationship Id="rId140" Type="http://schemas.openxmlformats.org/officeDocument/2006/relationships/hyperlink" Target="https://waic.jp/docs/WCAG-TECHS/G203.html" TargetMode="External"/><Relationship Id="rId141" Type="http://schemas.openxmlformats.org/officeDocument/2006/relationships/hyperlink" Target="https://waic.jp/docs/WCAG-TECHS/ARIA11.html" TargetMode="External"/><Relationship Id="rId142" Type="http://schemas.openxmlformats.org/officeDocument/2006/relationships/hyperlink" Target="https://waic.jp/docs/WCAG-TECHS/ARIA11.html" TargetMode="External"/><Relationship Id="rId143" Type="http://schemas.openxmlformats.org/officeDocument/2006/relationships/hyperlink" Target="https://waic.jp/docs/WCAG-TECHS/ARIA12.html" TargetMode="External"/><Relationship Id="rId144" Type="http://schemas.openxmlformats.org/officeDocument/2006/relationships/hyperlink" Target="https://waic.jp/docs/WCAG-TECHS/ARIA12.html" TargetMode="External"/><Relationship Id="rId145" Type="http://schemas.openxmlformats.org/officeDocument/2006/relationships/hyperlink" Target="https://waic.jp/docs/WCAG-TECHS/ARIA13.html" TargetMode="External"/><Relationship Id="rId146" Type="http://schemas.openxmlformats.org/officeDocument/2006/relationships/hyperlink" Target="https://waic.jp/docs/WCAG-TECHS/ARIA13.html" TargetMode="External"/><Relationship Id="rId147" Type="http://schemas.openxmlformats.org/officeDocument/2006/relationships/hyperlink" Target="https://waic.jp/docs/WCAG-TECHS/ARIA16.html" TargetMode="External"/><Relationship Id="rId148" Type="http://schemas.openxmlformats.org/officeDocument/2006/relationships/hyperlink" Target="https://waic.jp/docs/WCAG-TECHS/ARIA16.html" TargetMode="External"/><Relationship Id="rId149" Type="http://schemas.openxmlformats.org/officeDocument/2006/relationships/hyperlink" Target="https://waic.jp/docs/WCAG-TECHS/ARIA17.html" TargetMode="External"/><Relationship Id="rId150" Type="http://schemas.openxmlformats.org/officeDocument/2006/relationships/hyperlink" Target="https://waic.jp/docs/WCAG-TECHS/ARIA17.html" TargetMode="External"/><Relationship Id="rId151" Type="http://schemas.openxmlformats.org/officeDocument/2006/relationships/hyperlink" Target="https://waic.jp/docs/WCAG-TECHS/ARIA20.html" TargetMode="External"/><Relationship Id="rId152" Type="http://schemas.openxmlformats.org/officeDocument/2006/relationships/hyperlink" Target="https://waic.jp/docs/WCAG-TECHS/ARIA20.html" TargetMode="External"/><Relationship Id="rId153" Type="http://schemas.openxmlformats.org/officeDocument/2006/relationships/hyperlink" Target="https://waic.jp/docs/WCAG-TECHS/G115.html" TargetMode="External"/><Relationship Id="rId154" Type="http://schemas.openxmlformats.org/officeDocument/2006/relationships/hyperlink" Target="https://waic.jp/docs/WCAG-TECHS/G115.html" TargetMode="External"/><Relationship Id="rId155" Type="http://schemas.openxmlformats.org/officeDocument/2006/relationships/hyperlink" Target="https://waic.jp/docs/WCAG-TECHS/G117.html" TargetMode="External"/><Relationship Id="rId156" Type="http://schemas.openxmlformats.org/officeDocument/2006/relationships/hyperlink" Target="https://waic.jp/docs/WCAG-TECHS/G117.html" TargetMode="External"/><Relationship Id="rId157" Type="http://schemas.openxmlformats.org/officeDocument/2006/relationships/hyperlink" Target="https://waic.jp/docs/WCAG-TECHS/G140.html" TargetMode="External"/><Relationship Id="rId158" Type="http://schemas.openxmlformats.org/officeDocument/2006/relationships/hyperlink" Target="https://waic.jp/docs/WCAG-TECHS/G140.html" TargetMode="External"/><Relationship Id="rId159" Type="http://schemas.openxmlformats.org/officeDocument/2006/relationships/hyperlink" Target="https://waic.jp/docs/WCAG-TECHS/G138.html" TargetMode="External"/><Relationship Id="rId160" Type="http://schemas.openxmlformats.org/officeDocument/2006/relationships/hyperlink" Target="https://waic.jp/docs/WCAG-TECHS/G138.html" TargetMode="External"/><Relationship Id="rId161" Type="http://schemas.openxmlformats.org/officeDocument/2006/relationships/hyperlink" Target="https://waic.jp/docs/WCAG-TECHS/H51.html" TargetMode="External"/><Relationship Id="rId162" Type="http://schemas.openxmlformats.org/officeDocument/2006/relationships/hyperlink" Target="https://waic.jp/docs/WCAG-TECHS/H51.html" TargetMode="External"/><Relationship Id="rId163" Type="http://schemas.openxmlformats.org/officeDocument/2006/relationships/hyperlink" Target="https://waic.jp/docs/WCAG-TECHS/H39.html" TargetMode="External"/><Relationship Id="rId164" Type="http://schemas.openxmlformats.org/officeDocument/2006/relationships/hyperlink" Target="https://waic.jp/docs/WCAG-TECHS/H39.html" TargetMode="External"/><Relationship Id="rId165" Type="http://schemas.openxmlformats.org/officeDocument/2006/relationships/hyperlink" Target="https://waic.jp/docs/WCAG-TECHS/H73.html" TargetMode="External"/><Relationship Id="rId166" Type="http://schemas.openxmlformats.org/officeDocument/2006/relationships/hyperlink" Target="https://waic.jp/docs/WCAG-TECHS/H73.html" TargetMode="External"/><Relationship Id="rId167" Type="http://schemas.openxmlformats.org/officeDocument/2006/relationships/hyperlink" Target="https://waic.jp/docs/WCAG-TECHS/H63.html" TargetMode="External"/><Relationship Id="rId168" Type="http://schemas.openxmlformats.org/officeDocument/2006/relationships/hyperlink" Target="https://waic.jp/docs/WCAG-TECHS/H63.html" TargetMode="External"/><Relationship Id="rId169" Type="http://schemas.openxmlformats.org/officeDocument/2006/relationships/hyperlink" Target="https://waic.jp/docs/WCAG-TECHS/H43.html" TargetMode="External"/><Relationship Id="rId170" Type="http://schemas.openxmlformats.org/officeDocument/2006/relationships/hyperlink" Target="https://waic.jp/docs/WCAG-TECHS/H43.html" TargetMode="External"/><Relationship Id="rId171" Type="http://schemas.openxmlformats.org/officeDocument/2006/relationships/hyperlink" Target="https://waic.jp/docs/WCAG-TECHS/H44.html" TargetMode="External"/><Relationship Id="rId172" Type="http://schemas.openxmlformats.org/officeDocument/2006/relationships/hyperlink" Target="https://waic.jp/docs/WCAG-TECHS/H44.html" TargetMode="External"/><Relationship Id="rId173" Type="http://schemas.openxmlformats.org/officeDocument/2006/relationships/hyperlink" Target="https://waic.jp/docs/WCAG-TECHS/H65.html" TargetMode="External"/><Relationship Id="rId174" Type="http://schemas.openxmlformats.org/officeDocument/2006/relationships/hyperlink" Target="https://waic.jp/docs/WCAG-TECHS/H65.html" TargetMode="External"/><Relationship Id="rId175" Type="http://schemas.openxmlformats.org/officeDocument/2006/relationships/hyperlink" Target="https://waic.jp/docs/WCAG-TECHS/H71.html" TargetMode="External"/><Relationship Id="rId176" Type="http://schemas.openxmlformats.org/officeDocument/2006/relationships/hyperlink" Target="https://waic.jp/docs/WCAG-TECHS/H71.html" TargetMode="External"/><Relationship Id="rId177" Type="http://schemas.openxmlformats.org/officeDocument/2006/relationships/hyperlink" Target="https://waic.jp/docs/WCAG-TECHS/H85.html" TargetMode="External"/><Relationship Id="rId178" Type="http://schemas.openxmlformats.org/officeDocument/2006/relationships/hyperlink" Target="https://waic.jp/docs/WCAG-TECHS/H85.html" TargetMode="External"/><Relationship Id="rId179" Type="http://schemas.openxmlformats.org/officeDocument/2006/relationships/hyperlink" Target="https://waic.jp/docs/WCAG-TECHS/H48.html" TargetMode="External"/><Relationship Id="rId180" Type="http://schemas.openxmlformats.org/officeDocument/2006/relationships/hyperlink" Target="https://waic.jp/docs/WCAG-TECHS/H48.html" TargetMode="External"/><Relationship Id="rId181" Type="http://schemas.openxmlformats.org/officeDocument/2006/relationships/hyperlink" Target="https://waic.jp/docs/WCAG-TECHS/H42.html" TargetMode="External"/><Relationship Id="rId182" Type="http://schemas.openxmlformats.org/officeDocument/2006/relationships/hyperlink" Target="https://waic.jp/docs/WCAG-TECHS/H42.html" TargetMode="External"/><Relationship Id="rId183" Type="http://schemas.openxmlformats.org/officeDocument/2006/relationships/hyperlink" Target="https://waic.jp/docs/WCAG-TECHS/SCR21.html" TargetMode="External"/><Relationship Id="rId184" Type="http://schemas.openxmlformats.org/officeDocument/2006/relationships/hyperlink" Target="https://waic.jp/docs/WCAG-TECHS/SCR21.html" TargetMode="External"/><Relationship Id="rId185" Type="http://schemas.openxmlformats.org/officeDocument/2006/relationships/hyperlink" Target="https://waic.jp/docs/WCAG-TECHS/H97.html" TargetMode="External"/><Relationship Id="rId186" Type="http://schemas.openxmlformats.org/officeDocument/2006/relationships/hyperlink" Target="https://waic.jp/docs/WCAG-TECHS/H97.html" TargetMode="External"/><Relationship Id="rId187" Type="http://schemas.openxmlformats.org/officeDocument/2006/relationships/hyperlink" Target="https://waic.jp/docs/WCAG-TECHS/G117.html" TargetMode="External"/><Relationship Id="rId188" Type="http://schemas.openxmlformats.org/officeDocument/2006/relationships/hyperlink" Target="https://waic.jp/docs/WCAG-TECHS/G117.html" TargetMode="External"/><Relationship Id="rId189" Type="http://schemas.openxmlformats.org/officeDocument/2006/relationships/hyperlink" Target="https://waic.jp/docs/WCAG-TECHS/T1.html" TargetMode="External"/><Relationship Id="rId190" Type="http://schemas.openxmlformats.org/officeDocument/2006/relationships/hyperlink" Target="https://waic.jp/docs/WCAG-TECHS/T1.html" TargetMode="External"/><Relationship Id="rId191" Type="http://schemas.openxmlformats.org/officeDocument/2006/relationships/hyperlink" Target="https://waic.jp/docs/WCAG-TECHS/T2.html" TargetMode="External"/><Relationship Id="rId192" Type="http://schemas.openxmlformats.org/officeDocument/2006/relationships/hyperlink" Target="https://waic.jp/docs/WCAG-TECHS/T2.html" TargetMode="External"/><Relationship Id="rId193" Type="http://schemas.openxmlformats.org/officeDocument/2006/relationships/hyperlink" Target="https://waic.jp/docs/WCAG-TECHS/T3.html" TargetMode="External"/><Relationship Id="rId194" Type="http://schemas.openxmlformats.org/officeDocument/2006/relationships/hyperlink" Target="https://waic.jp/docs/WCAG-TECHS/T3.html" TargetMode="External"/><Relationship Id="rId195" Type="http://schemas.openxmlformats.org/officeDocument/2006/relationships/hyperlink" Target="https://waic.jp/docs/WCAG-TECHS/G57.html" TargetMode="External"/><Relationship Id="rId196" Type="http://schemas.openxmlformats.org/officeDocument/2006/relationships/hyperlink" Target="https://waic.jp/docs/WCAG-TECHS/G57.html" TargetMode="External"/><Relationship Id="rId197" Type="http://schemas.openxmlformats.org/officeDocument/2006/relationships/hyperlink" Target="https://waic.jp/docs/WCAG-TECHS/G57.html" TargetMode="External"/><Relationship Id="rId198" Type="http://schemas.openxmlformats.org/officeDocument/2006/relationships/hyperlink" Target="https://waic.jp/docs/WCAG-TECHS/G57.html" TargetMode="External"/><Relationship Id="rId199" Type="http://schemas.openxmlformats.org/officeDocument/2006/relationships/hyperlink" Target="https://waic.jp/docs/WCAG-TECHS/G57.html" TargetMode="External"/><Relationship Id="rId200" Type="http://schemas.openxmlformats.org/officeDocument/2006/relationships/hyperlink" Target="https://waic.jp/docs/WCAG-TECHS/G57.html" TargetMode="External"/><Relationship Id="rId201" Type="http://schemas.openxmlformats.org/officeDocument/2006/relationships/hyperlink" Target="https://waic.jp/docs/WCAG-TECHS/G57.html" TargetMode="External"/><Relationship Id="rId202" Type="http://schemas.openxmlformats.org/officeDocument/2006/relationships/hyperlink" Target="https://waic.jp/docs/WCAG-TECHS/G57.html" TargetMode="External"/><Relationship Id="rId203" Type="http://schemas.openxmlformats.org/officeDocument/2006/relationships/hyperlink" Target="https://waic.jp/docs/WCAG-TECHS/G57.html" TargetMode="External"/><Relationship Id="rId204" Type="http://schemas.openxmlformats.org/officeDocument/2006/relationships/hyperlink" Target="https://waic.jp/docs/WCAG-TECHS/G57.html" TargetMode="External"/><Relationship Id="rId205" Type="http://schemas.openxmlformats.org/officeDocument/2006/relationships/hyperlink" Target="https://waic.jp/docs/WCAG-TECHS/C27.html" TargetMode="External"/><Relationship Id="rId206" Type="http://schemas.openxmlformats.org/officeDocument/2006/relationships/hyperlink" Target="https://waic.jp/docs/WCAG-TECHS/C27.html" TargetMode="External"/><Relationship Id="rId207" Type="http://schemas.openxmlformats.org/officeDocument/2006/relationships/hyperlink" Target="https://waic.jp/docs/WCAG-TECHS/G96.html" TargetMode="External"/><Relationship Id="rId208" Type="http://schemas.openxmlformats.org/officeDocument/2006/relationships/hyperlink" Target="https://waic.jp/docs/WCAG-TECHS/G14.html" TargetMode="External"/><Relationship Id="rId209" Type="http://schemas.openxmlformats.org/officeDocument/2006/relationships/hyperlink" Target="https://waic.jp/docs/WCAG-TECHS/G205.html" TargetMode="External"/><Relationship Id="rId210" Type="http://schemas.openxmlformats.org/officeDocument/2006/relationships/hyperlink" Target="https://waic.jp/docs/WCAG-TECHS/G182.html" TargetMode="External"/><Relationship Id="rId211" Type="http://schemas.openxmlformats.org/officeDocument/2006/relationships/hyperlink" Target="https://waic.jp/docs/WCAG-TECHS/G183.html" TargetMode="External"/><Relationship Id="rId212" Type="http://schemas.openxmlformats.org/officeDocument/2006/relationships/hyperlink" Target="https://waic.jp/docs/WCAG-TECHS/G111.html" TargetMode="External"/><Relationship Id="rId213" Type="http://schemas.openxmlformats.org/officeDocument/2006/relationships/hyperlink" Target="https://waic.jp/docs/WCAG-TECHS/G14.html" TargetMode="External"/><Relationship Id="rId214" Type="http://schemas.openxmlformats.org/officeDocument/2006/relationships/hyperlink" Target="https://waic.jp/docs/WCAG-TECHS/G60.html" TargetMode="External"/><Relationship Id="rId215" Type="http://schemas.openxmlformats.org/officeDocument/2006/relationships/hyperlink" Target="https://waic.jp/docs/WCAG-TECHS/G170.html" TargetMode="External"/><Relationship Id="rId216" Type="http://schemas.openxmlformats.org/officeDocument/2006/relationships/hyperlink" Target="https://waic.jp/docs/WCAG-TECHS/G171.html" TargetMode="External"/><Relationship Id="rId217" Type="http://schemas.openxmlformats.org/officeDocument/2006/relationships/hyperlink" Target="https://waic.jp/docs/WCAG-TECHS/G202.html" TargetMode="External"/><Relationship Id="rId218" Type="http://schemas.openxmlformats.org/officeDocument/2006/relationships/hyperlink" Target="https://waic.jp/docs/WCAG-TECHS/H91.html" TargetMode="External"/><Relationship Id="rId219" Type="http://schemas.openxmlformats.org/officeDocument/2006/relationships/hyperlink" Target="https://waic.jp/docs/WCAG-TECHS/SCR20.html" TargetMode="External"/><Relationship Id="rId220" Type="http://schemas.openxmlformats.org/officeDocument/2006/relationships/hyperlink" Target="https://waic.jp/docs/WCAG-TECHS/SCR35.html" TargetMode="External"/><Relationship Id="rId221" Type="http://schemas.openxmlformats.org/officeDocument/2006/relationships/hyperlink" Target="https://waic.jp/docs/WCAG-TECHS/SCR2.html" TargetMode="External"/><Relationship Id="rId222" Type="http://schemas.openxmlformats.org/officeDocument/2006/relationships/hyperlink" Target="https://waic.jp/docs/WCAG-TECHS/G21.html" TargetMode="External"/><Relationship Id="rId223" Type="http://schemas.openxmlformats.org/officeDocument/2006/relationships/hyperlink" Target="https://waic.jp/docs/WCAG-TECHS/G133.html" TargetMode="External"/><Relationship Id="rId224" Type="http://schemas.openxmlformats.org/officeDocument/2006/relationships/hyperlink" Target="https://waic.jp/docs/WCAG-TECHS/G198.html" TargetMode="External"/><Relationship Id="rId225" Type="http://schemas.openxmlformats.org/officeDocument/2006/relationships/hyperlink" Target="https://waic.jp/docs/WCAG-TECHS/G198.html" TargetMode="External"/><Relationship Id="rId226" Type="http://schemas.openxmlformats.org/officeDocument/2006/relationships/hyperlink" Target="https://waic.jp/docs/WCAG-TECHS/G180.html" TargetMode="External"/><Relationship Id="rId227" Type="http://schemas.openxmlformats.org/officeDocument/2006/relationships/hyperlink" Target="https://waic.jp/docs/WCAG-TECHS/SCR16.html" TargetMode="External"/><Relationship Id="rId228" Type="http://schemas.openxmlformats.org/officeDocument/2006/relationships/hyperlink" Target="https://waic.jp/docs/WCAG-TECHS/G4.html" TargetMode="External"/><Relationship Id="rId229" Type="http://schemas.openxmlformats.org/officeDocument/2006/relationships/hyperlink" Target="https://waic.jp/docs/WCAG-TECHS/G198.html" TargetMode="External"/><Relationship Id="rId230" Type="http://schemas.openxmlformats.org/officeDocument/2006/relationships/hyperlink" Target="https://waic.jp/docs/WCAG-TECHS/SCR33.html" TargetMode="External"/><Relationship Id="rId231" Type="http://schemas.openxmlformats.org/officeDocument/2006/relationships/hyperlink" Target="https://waic.jp/docs/WCAG-TECHS/SCR36.html" TargetMode="External"/><Relationship Id="rId232" Type="http://schemas.openxmlformats.org/officeDocument/2006/relationships/hyperlink" Target="https://waic.jp/docs/WCAG-TECHS/G186.html" TargetMode="External"/><Relationship Id="rId233" Type="http://schemas.openxmlformats.org/officeDocument/2006/relationships/hyperlink" Target="https://waic.jp/docs/WCAG-TECHS/G1.html" TargetMode="External"/><Relationship Id="rId234" Type="http://schemas.openxmlformats.org/officeDocument/2006/relationships/hyperlink" Target="https://waic.jp/docs/WCAG-TECHS/G123.html" TargetMode="External"/><Relationship Id="rId235" Type="http://schemas.openxmlformats.org/officeDocument/2006/relationships/hyperlink" Target="https://waic.jp/docs/WCAG-TECHS/G124.html" TargetMode="External"/><Relationship Id="rId236" Type="http://schemas.openxmlformats.org/officeDocument/2006/relationships/hyperlink" Target="https://waic.jp/docs/WCAG-TECHS/ARIA11.html" TargetMode="External"/><Relationship Id="rId237" Type="http://schemas.openxmlformats.org/officeDocument/2006/relationships/hyperlink" Target="https://waic.jp/docs/WCAG-TECHS/H69.html" TargetMode="External"/><Relationship Id="rId238" Type="http://schemas.openxmlformats.org/officeDocument/2006/relationships/hyperlink" Target="https://waic.jp/docs/WCAG-TECHS/H70.html" TargetMode="External"/><Relationship Id="rId239" Type="http://schemas.openxmlformats.org/officeDocument/2006/relationships/hyperlink" Target="https://waic.jp/docs/WCAG-TECHS/SCR28.html" TargetMode="External"/><Relationship Id="rId240" Type="http://schemas.openxmlformats.org/officeDocument/2006/relationships/hyperlink" Target="https://waic.jp/docs/WCAG-TECHS/H4.html" TargetMode="External"/><Relationship Id="rId241" Type="http://schemas.openxmlformats.org/officeDocument/2006/relationships/hyperlink" Target="https://waic.jp/docs/WCAG-TECHS/C27.html" TargetMode="External"/><Relationship Id="rId242" Type="http://schemas.openxmlformats.org/officeDocument/2006/relationships/hyperlink" Target="https://waic.jp/docs/WCAG-TECHS/SCR26.html" TargetMode="External"/><Relationship Id="rId243" Type="http://schemas.openxmlformats.org/officeDocument/2006/relationships/hyperlink" Target="https://waic.jp/docs/WCAG-TECHS/SCR37.html" TargetMode="External"/><Relationship Id="rId244" Type="http://schemas.openxmlformats.org/officeDocument/2006/relationships/hyperlink" Target="https://waic.jp/docs/WCAG-TECHS/G91.html" TargetMode="External"/><Relationship Id="rId245" Type="http://schemas.openxmlformats.org/officeDocument/2006/relationships/hyperlink" Target="https://waic.jp/docs/WCAG-TECHS/H30.html" TargetMode="External"/><Relationship Id="rId246" Type="http://schemas.openxmlformats.org/officeDocument/2006/relationships/hyperlink" Target="https://waic.jp/docs/WCAG-TECHS/H24.html" TargetMode="External"/><Relationship Id="rId247" Type="http://schemas.openxmlformats.org/officeDocument/2006/relationships/hyperlink" Target="https://waic.jp/docs/WCAG-TECHS/G189.html" TargetMode="External"/><Relationship Id="rId248" Type="http://schemas.openxmlformats.org/officeDocument/2006/relationships/hyperlink" Target="https://waic.jp/docs/WCAG-TECHS/SCR30.html" TargetMode="External"/><Relationship Id="rId249" Type="http://schemas.openxmlformats.org/officeDocument/2006/relationships/hyperlink" Target="https://waic.jp/docs/WCAG-TECHS/G53.html" TargetMode="External"/><Relationship Id="rId250" Type="http://schemas.openxmlformats.org/officeDocument/2006/relationships/hyperlink" Target="https://waic.jp/docs/WCAG-TECHS/C7.html" TargetMode="External"/><Relationship Id="rId251" Type="http://schemas.openxmlformats.org/officeDocument/2006/relationships/hyperlink" Target="https://waic.jp/docs/WCAG-TECHS/ARIA7.html" TargetMode="External"/><Relationship Id="rId252" Type="http://schemas.openxmlformats.org/officeDocument/2006/relationships/hyperlink" Target="https://waic.jp/docs/WCAG-TECHS/ARIA8.html" TargetMode="External"/><Relationship Id="rId253" Type="http://schemas.openxmlformats.org/officeDocument/2006/relationships/hyperlink" Target="https://waic.jp/docs/WCAG-TECHS/H77.html" TargetMode="External"/><Relationship Id="rId254" Type="http://schemas.openxmlformats.org/officeDocument/2006/relationships/hyperlink" Target="https://waic.jp/docs/WCAG-TECHS/H78.html" TargetMode="External"/><Relationship Id="rId255" Type="http://schemas.openxmlformats.org/officeDocument/2006/relationships/hyperlink" Target="https://waic.jp/docs/WCAG-TECHS/H79.html" TargetMode="External"/><Relationship Id="rId256" Type="http://schemas.openxmlformats.org/officeDocument/2006/relationships/hyperlink" Target="https://waic.jp/docs/WCAG-TECHS/H81.html" TargetMode="External"/><Relationship Id="rId257" Type="http://schemas.openxmlformats.org/officeDocument/2006/relationships/hyperlink" Target="https://waic.jp/docs/WCAG-TECHS/H57.html" TargetMode="External"/><Relationship Id="rId258" Type="http://schemas.openxmlformats.org/officeDocument/2006/relationships/hyperlink" Target="https://waic.jp/docs/WCAG-TECHS/G107.html" TargetMode="External"/><Relationship Id="rId259" Type="http://schemas.openxmlformats.org/officeDocument/2006/relationships/hyperlink" Target="https://waic.jp/docs/WCAG-TECHS/G80.html" TargetMode="External"/><Relationship Id="rId260" Type="http://schemas.openxmlformats.org/officeDocument/2006/relationships/hyperlink" Target="https://waic.jp/docs/WCAG-TECHS/H32.html" TargetMode="External"/><Relationship Id="rId261" Type="http://schemas.openxmlformats.org/officeDocument/2006/relationships/hyperlink" Target="https://waic.jp/docs/WCAG-TECHS/H84.html" TargetMode="External"/><Relationship Id="rId262" Type="http://schemas.openxmlformats.org/officeDocument/2006/relationships/hyperlink" Target="https://waic.jp/docs/WCAG-TECHS/G13.html" TargetMode="External"/><Relationship Id="rId263" Type="http://schemas.openxmlformats.org/officeDocument/2006/relationships/hyperlink" Target="https://waic.jp/docs/WCAG-TECHS/SCR19.html" TargetMode="External"/><Relationship Id="rId264" Type="http://schemas.openxmlformats.org/officeDocument/2006/relationships/hyperlink" Target="https://waic.jp/docs/WCAG-TECHS/G83.html" TargetMode="External"/><Relationship Id="rId265" Type="http://schemas.openxmlformats.org/officeDocument/2006/relationships/hyperlink" Target="https://waic.jp/docs/WCAG-TECHS/ARIA21.html" TargetMode="External"/><Relationship Id="rId266" Type="http://schemas.openxmlformats.org/officeDocument/2006/relationships/hyperlink" Target="https://waic.jp/docs/WCAG-TECHS/SCR18.html" TargetMode="External"/><Relationship Id="rId267" Type="http://schemas.openxmlformats.org/officeDocument/2006/relationships/hyperlink" Target="https://waic.jp/docs/WCAG-TECHS/ARIA18.html" TargetMode="External"/><Relationship Id="rId268" Type="http://schemas.openxmlformats.org/officeDocument/2006/relationships/hyperlink" Target="https://waic.jp/docs/WCAG-TECHS/ARIA19.html" TargetMode="External"/><Relationship Id="rId269" Type="http://schemas.openxmlformats.org/officeDocument/2006/relationships/hyperlink" Target="https://waic.jp/docs/WCAG-TECHS/ARIA21.html" TargetMode="External"/><Relationship Id="rId270" Type="http://schemas.openxmlformats.org/officeDocument/2006/relationships/hyperlink" Target="https://waic.jp/docs/WCAG-TECHS/G84.html" TargetMode="External"/><Relationship Id="rId271" Type="http://schemas.openxmlformats.org/officeDocument/2006/relationships/hyperlink" Target="https://waic.jp/docs/WCAG-TECHS/G85.html" TargetMode="External"/><Relationship Id="rId272" Type="http://schemas.openxmlformats.org/officeDocument/2006/relationships/hyperlink" Target="https://waic.jp/docs/WCAG-TECHS/SCR18.html" TargetMode="External"/><Relationship Id="rId273" Type="http://schemas.openxmlformats.org/officeDocument/2006/relationships/hyperlink" Target="https://waic.jp/docs/WCAG-TECHS/SCR32.html" TargetMode="External"/><Relationship Id="rId274" Type="http://schemas.openxmlformats.org/officeDocument/2006/relationships/hyperlink" Target="https://waic.jp/docs/WCAG-TECHS/G131.html" TargetMode="External"/><Relationship Id="rId275" Type="http://schemas.openxmlformats.org/officeDocument/2006/relationships/hyperlink" Target="https://waic.jp/docs/WCAG-TECHS/ARIA1.html" TargetMode="External"/><Relationship Id="rId276" Type="http://schemas.openxmlformats.org/officeDocument/2006/relationships/hyperlink" Target="https://waic.jp/docs/WCAG-TECHS/ARIA9.html" TargetMode="External"/><Relationship Id="rId277" Type="http://schemas.openxmlformats.org/officeDocument/2006/relationships/hyperlink" Target="https://waic.jp/docs/WCAG-TECHS/ARIA17.html" TargetMode="External"/><Relationship Id="rId278" Type="http://schemas.openxmlformats.org/officeDocument/2006/relationships/hyperlink" Target="https://waic.jp/docs/WCAG-TECHS/G89.html" TargetMode="External"/><Relationship Id="rId279" Type="http://schemas.openxmlformats.org/officeDocument/2006/relationships/hyperlink" Target="https://waic.jp/docs/WCAG-TECHS/G184.html" TargetMode="External"/><Relationship Id="rId280" Type="http://schemas.openxmlformats.org/officeDocument/2006/relationships/hyperlink" Target="https://waic.jp/docs/WCAG-TECHS/G162.html" TargetMode="External"/><Relationship Id="rId281" Type="http://schemas.openxmlformats.org/officeDocument/2006/relationships/hyperlink" Target="https://waic.jp/docs/WCAG-TECHS/G83.html" TargetMode="External"/><Relationship Id="rId282" Type="http://schemas.openxmlformats.org/officeDocument/2006/relationships/hyperlink" Target="https://waic.jp/docs/WCAG-TECHS/H90.html" TargetMode="External"/><Relationship Id="rId283" Type="http://schemas.openxmlformats.org/officeDocument/2006/relationships/hyperlink" Target="https://waic.jp/docs/WCAG-TECHS/H44.html" TargetMode="External"/><Relationship Id="rId284" Type="http://schemas.openxmlformats.org/officeDocument/2006/relationships/hyperlink" Target="https://waic.jp/docs/WCAG-TECHS/H71.html" TargetMode="External"/><Relationship Id="rId285" Type="http://schemas.openxmlformats.org/officeDocument/2006/relationships/hyperlink" Target="https://waic.jp/docs/WCAG-TECHS/H65.html" TargetMode="External"/><Relationship Id="rId286" Type="http://schemas.openxmlformats.org/officeDocument/2006/relationships/hyperlink" Target="https://waic.jp/docs/WCAG-TECHS/G167.html" TargetMode="External"/><Relationship Id="rId287" Type="http://schemas.openxmlformats.org/officeDocument/2006/relationships/hyperlink" Target="https://waic.jp/docs/WCAG-TECHS/G134.html" TargetMode="External"/><Relationship Id="rId288" Type="http://schemas.openxmlformats.org/officeDocument/2006/relationships/hyperlink" Target="https://waic.jp/docs/WCAG-TECHS/G192.html" TargetMode="External"/><Relationship Id="rId289" Type="http://schemas.openxmlformats.org/officeDocument/2006/relationships/hyperlink" Target="https://waic.jp/docs/WCAG-TECHS/H88.html" TargetMode="External"/><Relationship Id="rId290" Type="http://schemas.openxmlformats.org/officeDocument/2006/relationships/hyperlink" Target="https://waic.jp/docs/WCAG-TECHS/H75.html" TargetMode="External"/><Relationship Id="rId291" Type="http://schemas.openxmlformats.org/officeDocument/2006/relationships/hyperlink" Target="https://waic.jp/docs/WCAG-TECHS/ARIA14.html" TargetMode="External"/><Relationship Id="rId292" Type="http://schemas.openxmlformats.org/officeDocument/2006/relationships/hyperlink" Target="https://waic.jp/docs/WCAG-TECHS/ARIA16.html" TargetMode="External"/><Relationship Id="rId293" Type="http://schemas.openxmlformats.org/officeDocument/2006/relationships/hyperlink" Target="https://waic.jp/docs/WCAG-TECHS/G108.html" TargetMode="External"/><Relationship Id="rId294" Type="http://schemas.openxmlformats.org/officeDocument/2006/relationships/hyperlink" Target="https://waic.jp/docs/WCAG-TECHS/H91.html" TargetMode="External"/><Relationship Id="rId295" Type="http://schemas.openxmlformats.org/officeDocument/2006/relationships/hyperlink" Target="https://waic.jp/docs/WCAG-TECHS/H44.html" TargetMode="External"/><Relationship Id="rId296" Type="http://schemas.openxmlformats.org/officeDocument/2006/relationships/hyperlink" Target="https://waic.jp/docs/WCAG-TECHS/H64.html" TargetMode="External"/><Relationship Id="rId297" Type="http://schemas.openxmlformats.org/officeDocument/2006/relationships/hyperlink" Target="https://waic.jp/docs/WCAG-TECHS/H65.html" TargetMode="External"/><Relationship Id="rId298" Type="http://schemas.openxmlformats.org/officeDocument/2006/relationships/hyperlink" Target="https://waic.jp/docs/WCAG-TECHS/H88.html" TargetMode="External"/><Relationship Id="rId299" Type="http://schemas.openxmlformats.org/officeDocument/2006/relationships/hyperlink" Target="https://waic.jp/docs/WCAG-TECHS/ARIA16.html" TargetMode="External"/><Relationship Id="rId300" Type="http://schemas.openxmlformats.org/officeDocument/2006/relationships/hyperlink" Target="https://waic.jp/docs/WCAG-TECHS/G135.html" TargetMode="External"/><Relationship Id="rId301" Type="http://schemas.openxmlformats.org/officeDocument/2006/relationships/hyperlink" Target="https://waic.jp/docs/WCAG-TECHS/G10.html" TargetMode="External"/><Relationship Id="rId302" Type="http://schemas.openxmlformats.org/officeDocument/2006/relationships/hyperlink" Target="https://waic.jp/docs/WCAG-TECHS/ARIA4.html" TargetMode="External"/><Relationship Id="rId303" Type="http://schemas.openxmlformats.org/officeDocument/2006/relationships/hyperlink" Target="https://waic.jp/docs/WCAG-TECHS/ARIA5.html" TargetMode="External"/><Relationship Id="rId304" Type="http://schemas.openxmlformats.org/officeDocument/2006/relationships/hyperlink" Target="https://waic.jp/docs/WCAG-TECHS/ARIA16.html" TargetMode="External"/><Relationship Id="rId305" Type="http://schemas.openxmlformats.org/officeDocument/2006/relationships/hyperlink" Target="https://waic.jp/docs/WCAG-TECHS/G9.html" TargetMode="External"/><Relationship Id="rId306" Type="http://schemas.openxmlformats.org/officeDocument/2006/relationships/hyperlink" Target="https://waic.jp/docs/WCAG-TECHS/G9.html" TargetMode="External"/><Relationship Id="rId307" Type="http://schemas.openxmlformats.org/officeDocument/2006/relationships/hyperlink" Target="https://waic.jp/docs/WCAG-TECHS/G78.html" TargetMode="External"/><Relationship Id="rId308" Type="http://schemas.openxmlformats.org/officeDocument/2006/relationships/hyperlink" Target="https://waic.jp/docs/WCAG-TECHS/G173.html" TargetMode="External"/><Relationship Id="rId309" Type="http://schemas.openxmlformats.org/officeDocument/2006/relationships/hyperlink" Target="https://waic.jp/docs/WCAG-TECHS/G8.html" TargetMode="External"/><Relationship Id="rId310" Type="http://schemas.openxmlformats.org/officeDocument/2006/relationships/hyperlink" Target="https://waic.jp/docs/WCAG-TECHS/G203.html" TargetMode="External"/><Relationship Id="rId311" Type="http://schemas.openxmlformats.org/officeDocument/2006/relationships/hyperlink" Target="https://waic.jp/docs/WCAG-TECHS/G18.html" TargetMode="External"/><Relationship Id="rId312" Type="http://schemas.openxmlformats.org/officeDocument/2006/relationships/hyperlink" Target="https://waic.jp/docs/WCAG-TECHS/G148.html" TargetMode="External"/><Relationship Id="rId313" Type="http://schemas.openxmlformats.org/officeDocument/2006/relationships/hyperlink" Target="https://waic.jp/docs/WCAG-TECHS/G174.html" TargetMode="External"/><Relationship Id="rId314" Type="http://schemas.openxmlformats.org/officeDocument/2006/relationships/hyperlink" Target="https://waic.jp/docs/WCAG-TECHS/G145.html" TargetMode="External"/><Relationship Id="rId315" Type="http://schemas.openxmlformats.org/officeDocument/2006/relationships/hyperlink" Target="https://waic.jp/docs/WCAG-TECHS/G148.html" TargetMode="External"/><Relationship Id="rId316" Type="http://schemas.openxmlformats.org/officeDocument/2006/relationships/hyperlink" Target="https://waic.jp/docs/WCAG-TECHS/G174.html" TargetMode="External"/><Relationship Id="rId317" Type="http://schemas.openxmlformats.org/officeDocument/2006/relationships/hyperlink" Target="https://waic.jp/docs/WCAG-TECHS/G142.html" TargetMode="External"/><Relationship Id="rId318" Type="http://schemas.openxmlformats.org/officeDocument/2006/relationships/hyperlink" Target="https://waic.jp/docs/WCAG-TECHS/C28.html" TargetMode="External"/><Relationship Id="rId319" Type="http://schemas.openxmlformats.org/officeDocument/2006/relationships/hyperlink" Target="https://waic.jp/docs/WCAG-TECHS/C12.html" TargetMode="External"/><Relationship Id="rId320" Type="http://schemas.openxmlformats.org/officeDocument/2006/relationships/hyperlink" Target="https://waic.jp/docs/WCAG-TECHS/C13.html" TargetMode="External"/><Relationship Id="rId321" Type="http://schemas.openxmlformats.org/officeDocument/2006/relationships/hyperlink" Target="https://waic.jp/docs/WCAG-TECHS/C14.html" TargetMode="External"/><Relationship Id="rId322" Type="http://schemas.openxmlformats.org/officeDocument/2006/relationships/hyperlink" Target="https://waic.jp/docs/WCAG-TECHS/SCR34.html" TargetMode="External"/><Relationship Id="rId323" Type="http://schemas.openxmlformats.org/officeDocument/2006/relationships/hyperlink" Target="https://waic.jp/docs/WCAG-TECHS/G146.html" TargetMode="External"/><Relationship Id="rId324" Type="http://schemas.openxmlformats.org/officeDocument/2006/relationships/hyperlink" Target="https://waic.jp/docs/WCAG-TECHS/G178.html" TargetMode="External"/><Relationship Id="rId325" Type="http://schemas.openxmlformats.org/officeDocument/2006/relationships/hyperlink" Target="https://waic.jp/docs/WCAG-TECHS/G179.html" TargetMode="External"/><Relationship Id="rId326" Type="http://schemas.openxmlformats.org/officeDocument/2006/relationships/hyperlink" Target="http://waic.jp/docs/WCAG-TECHS/G179" TargetMode="External"/><Relationship Id="rId327" Type="http://schemas.openxmlformats.org/officeDocument/2006/relationships/hyperlink" Target="https://waic.jp/docs/WCAG-TECHS/C22.html" TargetMode="External"/><Relationship Id="rId328" Type="http://schemas.openxmlformats.org/officeDocument/2006/relationships/hyperlink" Target="https://waic.jp/docs/WCAG-TECHS/C30.html" TargetMode="External"/><Relationship Id="rId329" Type="http://schemas.openxmlformats.org/officeDocument/2006/relationships/hyperlink" Target="https://waic.jp/docs/WCAG-TECHS/G140.html" TargetMode="External"/><Relationship Id="rId330" Type="http://schemas.openxmlformats.org/officeDocument/2006/relationships/hyperlink" Target="https://waic.jp/docs/WCAG-TECHS/G125.html" TargetMode="External"/><Relationship Id="rId331" Type="http://schemas.openxmlformats.org/officeDocument/2006/relationships/hyperlink" Target="https://waic.jp/docs/WCAG-TECHS/G64.html" TargetMode="External"/><Relationship Id="rId332" Type="http://schemas.openxmlformats.org/officeDocument/2006/relationships/hyperlink" Target="https://waic.jp/docs/WCAG-TECHS/G63.html" TargetMode="External"/><Relationship Id="rId333" Type="http://schemas.openxmlformats.org/officeDocument/2006/relationships/hyperlink" Target="https://waic.jp/docs/WCAG-TECHS/G161.html" TargetMode="External"/><Relationship Id="rId334" Type="http://schemas.openxmlformats.org/officeDocument/2006/relationships/hyperlink" Target="https://waic.jp/docs/WCAG-TECHS/G126.html" TargetMode="External"/><Relationship Id="rId335" Type="http://schemas.openxmlformats.org/officeDocument/2006/relationships/hyperlink" Target="https://waic.jp/docs/WCAG-TECHS/G185.html" TargetMode="External"/><Relationship Id="rId336" Type="http://schemas.openxmlformats.org/officeDocument/2006/relationships/hyperlink" Target="https://waic.jp/docs/WCAG-TECHS/G130.html" TargetMode="External"/><Relationship Id="rId337" Type="http://schemas.openxmlformats.org/officeDocument/2006/relationships/hyperlink" Target="https://waic.jp/docs/WCAG-TECHS/G131.html" TargetMode="External"/><Relationship Id="rId338" Type="http://schemas.openxmlformats.org/officeDocument/2006/relationships/hyperlink" Target="https://waic.jp/docs/WCAG-TECHS/G149.html" TargetMode="External"/><Relationship Id="rId339" Type="http://schemas.openxmlformats.org/officeDocument/2006/relationships/hyperlink" Target="https://waic.jp/docs/WCAG-TECHS/C15.html" TargetMode="External"/><Relationship Id="rId340" Type="http://schemas.openxmlformats.org/officeDocument/2006/relationships/hyperlink" Target="https://waic.jp/docs/WCAG-TECHS/G165.html" TargetMode="External"/><Relationship Id="rId341" Type="http://schemas.openxmlformats.org/officeDocument/2006/relationships/hyperlink" Target="https://waic.jp/docs/WCAG-TECHS/G195.html" TargetMode="External"/><Relationship Id="rId342" Type="http://schemas.openxmlformats.org/officeDocument/2006/relationships/hyperlink" Target="https://waic.jp/docs/WCAG-TECHS/SCR31.html" TargetMode="External"/><Relationship Id="rId343" Type="http://schemas.openxmlformats.org/officeDocument/2006/relationships/hyperlink" Target="https://waic.jp/docs/WCAG-TECHS/H58.html" TargetMode="External"/><Relationship Id="rId344" Type="http://schemas.openxmlformats.org/officeDocument/2006/relationships/hyperlink" Target="https://waic.jp/docs/WCAG-TECHS/G61.html" TargetMode="External"/><Relationship Id="rId345" Type="http://schemas.openxmlformats.org/officeDocument/2006/relationships/hyperlink" Target="https://waic.jp/docs/WCAG-TECHS/G197.html" TargetMode="External"/><Relationship Id="rId346" Type="http://schemas.openxmlformats.org/officeDocument/2006/relationships/hyperlink" Target="https://waic.jp/docs/WCAG-TECHS/G83.html" TargetMode="External"/><Relationship Id="rId347" Type="http://schemas.openxmlformats.org/officeDocument/2006/relationships/hyperlink" Target="https://waic.jp/docs/WCAG-TECHS/ARIA2.html" TargetMode="External"/><Relationship Id="rId348" Type="http://schemas.openxmlformats.org/officeDocument/2006/relationships/hyperlink" Target="https://waic.jp/docs/WCAG-TECHS/ARIA18.html" TargetMode="External"/><Relationship Id="rId349" Type="http://schemas.openxmlformats.org/officeDocument/2006/relationships/hyperlink" Target="https://waic.jp/docs/WCAG-TECHS/G85.html" TargetMode="External"/><Relationship Id="rId350" Type="http://schemas.openxmlformats.org/officeDocument/2006/relationships/hyperlink" Target="https://waic.jp/docs/WCAG-TECHS/G177.html" TargetMode="External"/><Relationship Id="rId351" Type="http://schemas.openxmlformats.org/officeDocument/2006/relationships/hyperlink" Target="https://waic.jp/docs/WCAG-TECHS/SCR18.html" TargetMode="External"/><Relationship Id="rId352" Type="http://schemas.openxmlformats.org/officeDocument/2006/relationships/hyperlink" Target="https://waic.jp/docs/WCAG-TECHS/SCR32.html" TargetMode="External"/><Relationship Id="rId353" Type="http://schemas.openxmlformats.org/officeDocument/2006/relationships/hyperlink" Target="https://waic.jp/docs/WCAG-TECHS/ARIA18.html" TargetMode="External"/><Relationship Id="rId354" Type="http://schemas.openxmlformats.org/officeDocument/2006/relationships/hyperlink" Target="https://waic.jp/docs/WCAG-TECHS/G84.html" TargetMode="External"/><Relationship Id="rId355" Type="http://schemas.openxmlformats.org/officeDocument/2006/relationships/hyperlink" Target="https://waic.jp/docs/WCAG-TECHS/G177.html" TargetMode="External"/><Relationship Id="rId356" Type="http://schemas.openxmlformats.org/officeDocument/2006/relationships/hyperlink" Target="https://waic.jp/docs/WCAG-TECHS/SCR18.html" TargetMode="External"/><Relationship Id="rId357" Type="http://schemas.openxmlformats.org/officeDocument/2006/relationships/hyperlink" Target="https://waic.jp/docs/WCAG-TECHS/SCR32.html" TargetMode="External"/><Relationship Id="rId358" Type="http://schemas.openxmlformats.org/officeDocument/2006/relationships/hyperlink" Target="https://waic.jp/docs/WCAG-TECHS/G164.html" TargetMode="External"/><Relationship Id="rId359" Type="http://schemas.openxmlformats.org/officeDocument/2006/relationships/hyperlink" Target="https://waic.jp/docs/WCAG-TECHS/G98.html" TargetMode="External"/><Relationship Id="rId360" Type="http://schemas.openxmlformats.org/officeDocument/2006/relationships/hyperlink" Target="https://waic.jp/docs/WCAG-TECHS/G155.html" TargetMode="External"/><Relationship Id="rId361" Type="http://schemas.openxmlformats.org/officeDocument/2006/relationships/hyperlink" Target="https://waic.jp/docs/WCAG-TECHS/G99.html" TargetMode="External"/><Relationship Id="rId362" Type="http://schemas.openxmlformats.org/officeDocument/2006/relationships/hyperlink" Target="https://waic.jp/docs/WCAG-TECHS/G168.html" TargetMode="External"/><Relationship Id="rId363" Type="http://schemas.openxmlformats.org/officeDocument/2006/relationships/hyperlink" Target="https://waic.jp/docs/WCAG-TECHS/G155.html" TargetMode="External"/><Relationship Id="rId364" Type="http://schemas.openxmlformats.org/officeDocument/2006/relationships/hyperlink" Target="https://waic.jp/docs/WCAG-TECHS/G98.html" TargetMode="External"/><Relationship Id="rId365" Type="http://schemas.openxmlformats.org/officeDocument/2006/relationships/hyperlink" Target="https://waic.jp/docs/WCAG-TECHS/G168.html" TargetMode="External"/><Relationship Id="rId366" Type="http://schemas.openxmlformats.org/officeDocument/2006/relationships/vmlDrawing" Target="../drawings/vmlDrawing5.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8"/>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71484375" defaultRowHeight="13.5" zeroHeight="false" outlineLevelRow="0" outlineLevelCol="0"/>
  <cols>
    <col collapsed="false" customWidth="true" hidden="false" outlineLevel="0" max="1" min="1" style="1" width="37.14"/>
    <col collapsed="false" customWidth="true" hidden="false" outlineLevel="0" max="2" min="2" style="1" width="96.85"/>
    <col collapsed="false" customWidth="false" hidden="false" outlineLevel="0" max="1024" min="3" style="1" width="9.7"/>
  </cols>
  <sheetData>
    <row r="1" customFormat="false" ht="13.5" hidden="false" customHeight="false" outlineLevel="0" collapsed="false">
      <c r="A1" s="2" t="s">
        <v>0</v>
      </c>
      <c r="B1" s="3" t="s">
        <v>1</v>
      </c>
    </row>
    <row r="2" customFormat="false" ht="13.5" hidden="false" customHeight="false" outlineLevel="0" collapsed="false">
      <c r="A2" s="2" t="s">
        <v>2</v>
      </c>
      <c r="B2" s="4" t="s">
        <v>3</v>
      </c>
    </row>
    <row r="3" customFormat="false" ht="13.8" hidden="false" customHeight="false" outlineLevel="0" collapsed="false">
      <c r="A3" s="2" t="s">
        <v>4</v>
      </c>
      <c r="B3" s="4" t="s">
        <v>5</v>
      </c>
    </row>
    <row r="4" customFormat="false" ht="16.4" hidden="false" customHeight="false" outlineLevel="0" collapsed="false">
      <c r="A4" s="2" t="s">
        <v>6</v>
      </c>
      <c r="B4" s="4" t="s">
        <v>7</v>
      </c>
    </row>
    <row r="5" customFormat="false" ht="13.5" hidden="false" customHeight="false" outlineLevel="0" collapsed="false">
      <c r="A5" s="2" t="s">
        <v>8</v>
      </c>
      <c r="B5" s="1" t="s">
        <v>9</v>
      </c>
    </row>
    <row r="6" customFormat="false" ht="54" hidden="false" customHeight="false" outlineLevel="0" collapsed="false">
      <c r="A6" s="2" t="s">
        <v>10</v>
      </c>
      <c r="B6" s="5" t="s">
        <v>11</v>
      </c>
    </row>
    <row r="7" customFormat="false" ht="13.5" hidden="false" customHeight="false" outlineLevel="0" collapsed="false">
      <c r="A7" s="2" t="s">
        <v>12</v>
      </c>
      <c r="B7" s="4" t="s">
        <v>13</v>
      </c>
    </row>
    <row r="8" customFormat="false" ht="13.5" hidden="false" customHeight="false" outlineLevel="0" collapsed="false">
      <c r="A8" s="2" t="s">
        <v>14</v>
      </c>
      <c r="B8" s="4" t="s">
        <v>15</v>
      </c>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29</v>
      </c>
      <c r="E1" s="7" t="s">
        <v>234</v>
      </c>
      <c r="F1" s="17" t="s">
        <v>235</v>
      </c>
      <c r="G1" s="7" t="s">
        <v>236</v>
      </c>
    </row>
    <row r="2" customFormat="false" ht="13.5" hidden="false" customHeight="false" outlineLevel="0" collapsed="false">
      <c r="A2" s="7" t="s">
        <v>18</v>
      </c>
      <c r="B2" s="11" t="s">
        <v>766</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tr">
        <f aca="false">HYPERLINK("https://waic.jp/docs/UNDERSTANDING-WCAG20/text-equiv-all", "1.1.1")</f>
        <v>1.1.1</v>
      </c>
      <c r="B4" s="23" t="s">
        <v>143</v>
      </c>
      <c r="C4" s="13" t="s">
        <v>133</v>
      </c>
      <c r="E4" s="17"/>
    </row>
    <row r="5" customFormat="false" ht="13.5" hidden="false" customHeight="false" outlineLevel="0" collapsed="false">
      <c r="A5" s="55" t="str">
        <f aca="false">HYPERLINK("https://waic.jp/docs/UNDERSTANDING-WCAG20/media-equiv-av-only-alt", "1.2.1")</f>
        <v>1.2.1</v>
      </c>
      <c r="B5" s="13" t="s">
        <v>138</v>
      </c>
      <c r="C5" s="13" t="s">
        <v>133</v>
      </c>
      <c r="E5" s="17"/>
    </row>
    <row r="6" customFormat="false" ht="13.5" hidden="false" customHeight="false" outlineLevel="0" collapsed="false">
      <c r="A6" s="55" t="str">
        <f aca="false">HYPERLINK("https://waic.jp/docs/UNDERSTANDING-WCAG20/media-equiv-captions", "1.2.2")</f>
        <v>1.2.2</v>
      </c>
      <c r="B6" s="13" t="s">
        <v>138</v>
      </c>
      <c r="C6" s="13" t="s">
        <v>133</v>
      </c>
      <c r="E6" s="17"/>
    </row>
    <row r="7" customFormat="false" ht="13.5" hidden="false" customHeight="false" outlineLevel="0" collapsed="false">
      <c r="A7" s="55" t="str">
        <f aca="false">HYPERLINK("https://waic.jp/docs/UNDERSTANDING-WCAG20/media-equiv-audio-desc", "1.2.3")</f>
        <v>1.2.3</v>
      </c>
      <c r="B7" s="13" t="s">
        <v>138</v>
      </c>
      <c r="C7" s="13" t="s">
        <v>133</v>
      </c>
      <c r="E7" s="17"/>
    </row>
    <row r="8" customFormat="false" ht="13.5" hidden="false" customHeight="false" outlineLevel="0" collapsed="false">
      <c r="A8" s="55" t="str">
        <f aca="false">HYPERLINK("https://waic.jp/docs/UNDERSTANDING-WCAG20/media-equiv-real-time-captions", "1.2.4")</f>
        <v>1.2.4</v>
      </c>
      <c r="B8" s="13" t="s">
        <v>138</v>
      </c>
      <c r="C8" s="13" t="s">
        <v>149</v>
      </c>
      <c r="E8" s="17"/>
    </row>
    <row r="9" customFormat="false" ht="13.5" hidden="false" customHeight="false" outlineLevel="0" collapsed="false">
      <c r="A9" s="55" t="str">
        <f aca="false">HYPERLINK("https://waic.jp/docs/UNDERSTANDING-WCAG20/media-equiv-audio-desc-only", "1.2.5")</f>
        <v>1.2.5</v>
      </c>
      <c r="B9" s="13" t="s">
        <v>138</v>
      </c>
      <c r="C9" s="13" t="s">
        <v>149</v>
      </c>
      <c r="E9" s="17"/>
    </row>
    <row r="10" customFormat="false" ht="13.5" hidden="false" customHeight="false" outlineLevel="0" collapsed="false">
      <c r="A10" s="55" t="str">
        <f aca="false">HYPERLINK("https://waic.jp/docs/UNDERSTANDING-WCAG20/content-structure-separation-programmatic", "1.3.1")</f>
        <v>1.3.1</v>
      </c>
      <c r="B10" s="23" t="s">
        <v>143</v>
      </c>
      <c r="C10" s="13" t="s">
        <v>133</v>
      </c>
      <c r="E10" s="17"/>
    </row>
    <row r="11" customFormat="false" ht="13.5" hidden="false" customHeight="false" outlineLevel="0" collapsed="false">
      <c r="A11" s="55" t="str">
        <f aca="false">HYPERLINK("https://waic.jp/docs/UNDERSTANDING-WCAG20/content-structure-separation-sequence", "1.3.2")</f>
        <v>1.3.2</v>
      </c>
      <c r="B11" s="23" t="s">
        <v>143</v>
      </c>
      <c r="C11" s="13" t="s">
        <v>133</v>
      </c>
      <c r="E11" s="17"/>
    </row>
    <row r="12" customFormat="false" ht="13.5" hidden="false" customHeight="false" outlineLevel="0" collapsed="false">
      <c r="A12" s="55" t="str">
        <f aca="false">HYPERLINK("https://waic.jp/docs/UNDERSTANDING-WCAG20/content-structure-separation-understanding", "1.3.3")</f>
        <v>1.3.3</v>
      </c>
      <c r="B12" s="13" t="s">
        <v>138</v>
      </c>
      <c r="C12" s="13" t="s">
        <v>133</v>
      </c>
      <c r="E12" s="17"/>
    </row>
    <row r="13" customFormat="false" ht="13.5" hidden="false" customHeight="false" outlineLevel="0" collapsed="false">
      <c r="A13" s="55" t="str">
        <f aca="false">HYPERLINK("https://waic.jp/docs/UNDERSTANDING-WCAG20/visual-audio-contrast-without-color", "1.4.1")</f>
        <v>1.4.1</v>
      </c>
      <c r="B13" s="13" t="s">
        <v>138</v>
      </c>
      <c r="C13" s="13" t="s">
        <v>133</v>
      </c>
      <c r="E13" s="17"/>
    </row>
    <row r="14" customFormat="false" ht="13.5" hidden="false" customHeight="false" outlineLevel="0" collapsed="false">
      <c r="A14" s="55" t="str">
        <f aca="false">HYPERLINK("https://waic.jp/docs/UNDERSTANDING-WCAG20/visual-audio-contrast-dis-audio", "1.4.2")</f>
        <v>1.4.2</v>
      </c>
      <c r="B14" s="13" t="s">
        <v>138</v>
      </c>
      <c r="C14" s="13" t="s">
        <v>133</v>
      </c>
      <c r="E14" s="17"/>
    </row>
    <row r="15" customFormat="false" ht="13.5" hidden="false" customHeight="false" outlineLevel="0" collapsed="false">
      <c r="A15" s="55" t="str">
        <f aca="false">HYPERLINK("https://waic.jp/docs/UNDERSTANDING-WCAG20/visual-audio-contrast-contrast", "1.4.3")</f>
        <v>1.4.3</v>
      </c>
      <c r="B15" s="23" t="s">
        <v>143</v>
      </c>
      <c r="C15" s="13" t="s">
        <v>149</v>
      </c>
      <c r="E15" s="17"/>
    </row>
    <row r="16" customFormat="false" ht="13.5" hidden="false" customHeight="false" outlineLevel="0" collapsed="false">
      <c r="A16" s="55" t="str">
        <f aca="false">HYPERLINK("https://waic.jp/docs/UNDERSTANDING-WCAG20/visual-audio-contrast-scale", "1.4.4")</f>
        <v>1.4.4</v>
      </c>
      <c r="B16" s="23" t="s">
        <v>143</v>
      </c>
      <c r="C16" s="13" t="s">
        <v>149</v>
      </c>
      <c r="E16" s="17"/>
    </row>
    <row r="17" customFormat="false" ht="13.5" hidden="false" customHeight="false" outlineLevel="0" collapsed="false">
      <c r="A17" s="55" t="str">
        <f aca="false">HYPERLINK("https://waic.jp/docs/UNDERSTANDING-WCAG20/visual-audio-contrast-text-presentation", "1.4.5")</f>
        <v>1.4.5</v>
      </c>
      <c r="B17" s="23" t="s">
        <v>143</v>
      </c>
      <c r="C17" s="13" t="s">
        <v>149</v>
      </c>
      <c r="E17" s="17"/>
    </row>
    <row r="18" customFormat="false" ht="13.5" hidden="false" customHeight="false" outlineLevel="0" collapsed="false">
      <c r="A18" s="55" t="str">
        <f aca="false">HYPERLINK("https://waic.jp/docs/UNDERSTANDING-WCAG20/keyboard-operation-keyboard-operable", "2.1.1")</f>
        <v>2.1.1</v>
      </c>
      <c r="B18" s="23" t="s">
        <v>143</v>
      </c>
      <c r="C18" s="13" t="s">
        <v>133</v>
      </c>
      <c r="E18" s="17"/>
    </row>
    <row r="19" customFormat="false" ht="13.5" hidden="false" customHeight="false" outlineLevel="0" collapsed="false">
      <c r="A19" s="55" t="str">
        <f aca="false">HYPERLINK("https://waic.jp/docs/UNDERSTANDING-WCAG20/keyboard-operation-trapping", "2.1.2")</f>
        <v>2.1.2</v>
      </c>
      <c r="B19" s="23" t="s">
        <v>143</v>
      </c>
      <c r="C19" s="13" t="s">
        <v>133</v>
      </c>
      <c r="E19" s="17"/>
    </row>
    <row r="20" customFormat="false" ht="13.5" hidden="false" customHeight="false" outlineLevel="0" collapsed="false">
      <c r="A20" s="55" t="str">
        <f aca="false">HYPERLINK("https://waic.jp/docs/UNDERSTANDING-WCAG20/time-limits-required-behaviors", "2.2.1")</f>
        <v>2.2.1</v>
      </c>
      <c r="B20" s="13" t="s">
        <v>138</v>
      </c>
      <c r="C20" s="13" t="s">
        <v>133</v>
      </c>
      <c r="E20" s="17"/>
    </row>
    <row r="21" customFormat="false" ht="13.5" hidden="false" customHeight="false" outlineLevel="0" collapsed="false">
      <c r="A21" s="55" t="str">
        <f aca="false">HYPERLINK("https://waic.jp/docs/UNDERSTANDING-WCAG20/time-limits-pause", "2.2.2")</f>
        <v>2.2.2</v>
      </c>
      <c r="B21" s="13" t="s">
        <v>138</v>
      </c>
      <c r="C21" s="13" t="s">
        <v>133</v>
      </c>
      <c r="E21" s="17"/>
    </row>
    <row r="22" customFormat="false" ht="13.5" hidden="false" customHeight="false" outlineLevel="0" collapsed="false">
      <c r="A22" s="55" t="str">
        <f aca="false">HYPERLINK("https://waic.jp/docs/UNDERSTANDING-WCAG20/seizure-does-not-violate", "2.3.1")</f>
        <v>2.3.1</v>
      </c>
      <c r="B22" s="13" t="s">
        <v>138</v>
      </c>
      <c r="C22" s="13" t="s">
        <v>133</v>
      </c>
      <c r="E22" s="17"/>
    </row>
    <row r="23" customFormat="false" ht="13.5" hidden="false" customHeight="false" outlineLevel="0" collapsed="false">
      <c r="A23" s="55" t="str">
        <f aca="false">HYPERLINK("https://waic.jp/docs/UNDERSTANDING-WCAG20/navigation-mechanisms-skip", "2.4.1")</f>
        <v>2.4.1</v>
      </c>
      <c r="B23" s="23" t="s">
        <v>143</v>
      </c>
      <c r="C23" s="13" t="s">
        <v>133</v>
      </c>
      <c r="E23" s="17"/>
    </row>
    <row r="24" customFormat="false" ht="13.5" hidden="false" customHeight="false" outlineLevel="0" collapsed="false">
      <c r="A24" s="55" t="str">
        <f aca="false">HYPERLINK("https://waic.jp/docs/UNDERSTANDING-WCAG20/navigation-mechanisms-title", "2.4.2")</f>
        <v>2.4.2</v>
      </c>
      <c r="B24" s="23" t="s">
        <v>143</v>
      </c>
      <c r="C24" s="13" t="s">
        <v>133</v>
      </c>
      <c r="E24" s="17"/>
    </row>
    <row r="25" customFormat="false" ht="13.5" hidden="false" customHeight="false" outlineLevel="0" collapsed="false">
      <c r="A25" s="55" t="str">
        <f aca="false">HYPERLINK("https://waic.jp/docs/UNDERSTANDING-WCAG20/navigation-mechanisms-focus-order", "2.4.3")</f>
        <v>2.4.3</v>
      </c>
      <c r="B25" s="23" t="s">
        <v>143</v>
      </c>
      <c r="C25" s="13" t="s">
        <v>133</v>
      </c>
      <c r="E25" s="17"/>
    </row>
    <row r="26" customFormat="false" ht="13.5" hidden="false" customHeight="false" outlineLevel="0" collapsed="false">
      <c r="A26" s="55" t="str">
        <f aca="false">HYPERLINK("https://waic.jp/docs/UNDERSTANDING-WCAG20/navigation-mechanisms-refs", "2.4.4")</f>
        <v>2.4.4</v>
      </c>
      <c r="B26" s="23" t="s">
        <v>143</v>
      </c>
      <c r="C26" s="13" t="s">
        <v>133</v>
      </c>
      <c r="E26" s="17"/>
    </row>
    <row r="27" customFormat="false" ht="13.5" hidden="false" customHeight="false" outlineLevel="0" collapsed="false">
      <c r="A27" s="55" t="str">
        <f aca="false">HYPERLINK("https://waic.jp/docs/UNDERSTANDING-WCAG20/navigation-mechanisms-mult-loc", "2.4.5")</f>
        <v>2.4.5</v>
      </c>
      <c r="B27" s="23" t="s">
        <v>143</v>
      </c>
      <c r="C27" s="13" t="s">
        <v>149</v>
      </c>
      <c r="E27" s="17"/>
    </row>
    <row r="28" customFormat="false" ht="13.5" hidden="false" customHeight="false" outlineLevel="0" collapsed="false">
      <c r="A28" s="55" t="str">
        <f aca="false">HYPERLINK("https://waic.jp/docs/UNDERSTANDING-WCAG20/navigation-mechanisms-descriptive", "2.4.6")</f>
        <v>2.4.6</v>
      </c>
      <c r="B28" s="23" t="s">
        <v>143</v>
      </c>
      <c r="C28" s="13" t="s">
        <v>149</v>
      </c>
      <c r="E28" s="17"/>
    </row>
    <row r="29" customFormat="false" ht="13.5" hidden="false" customHeight="false" outlineLevel="0" collapsed="false">
      <c r="A29" s="55" t="str">
        <f aca="false">HYPERLINK("https://waic.jp/docs/UNDERSTANDING-WCAG20/navigation-mechanisms-focus-visible", "2.4.7")</f>
        <v>2.4.7</v>
      </c>
      <c r="B29" s="23" t="s">
        <v>143</v>
      </c>
      <c r="C29" s="13" t="s">
        <v>149</v>
      </c>
      <c r="E29" s="17"/>
    </row>
    <row r="30" customFormat="false" ht="13.5" hidden="false" customHeight="false" outlineLevel="0" collapsed="false">
      <c r="A30" s="55" t="str">
        <f aca="false">HYPERLINK("https://waic.jp/docs/UNDERSTANDING-WCAG20/meaning-doc-lang-id", "3.1.1")</f>
        <v>3.1.1</v>
      </c>
      <c r="B30" s="23" t="s">
        <v>143</v>
      </c>
      <c r="C30" s="13" t="s">
        <v>133</v>
      </c>
      <c r="E30" s="17"/>
    </row>
    <row r="31" customFormat="false" ht="13.5" hidden="false" customHeight="false" outlineLevel="0" collapsed="false">
      <c r="A31" s="55" t="str">
        <f aca="false">HYPERLINK("https://waic.jp/docs/UNDERSTANDING-WCAG20/meaning-other-lang-id", "3.1.2")</f>
        <v>3.1.2</v>
      </c>
      <c r="B31" s="13" t="s">
        <v>138</v>
      </c>
      <c r="C31" s="13" t="s">
        <v>149</v>
      </c>
      <c r="E31" s="17"/>
    </row>
    <row r="32" customFormat="false" ht="13.5" hidden="false" customHeight="false" outlineLevel="0" collapsed="false">
      <c r="A32" s="55" t="str">
        <f aca="false">HYPERLINK("https://waic.jp/docs/UNDERSTANDING-WCAG20/consistent-behavior-receive-focus", "3.2.1")</f>
        <v>3.2.1</v>
      </c>
      <c r="B32" s="23" t="s">
        <v>143</v>
      </c>
      <c r="C32" s="13" t="s">
        <v>133</v>
      </c>
      <c r="E32" s="17"/>
    </row>
    <row r="33" customFormat="false" ht="13.5" hidden="false" customHeight="false" outlineLevel="0" collapsed="false">
      <c r="A33" s="55" t="str">
        <f aca="false">HYPERLINK("https://waic.jp/docs/UNDERSTANDING-WCAG20/consistent-behavior-unpredictable-change", "3.2.2")</f>
        <v>3.2.2</v>
      </c>
      <c r="B33" s="23" t="s">
        <v>143</v>
      </c>
      <c r="C33" s="13" t="s">
        <v>133</v>
      </c>
      <c r="E33" s="17"/>
    </row>
    <row r="34" customFormat="false" ht="13.5" hidden="false" customHeight="false" outlineLevel="0" collapsed="false">
      <c r="A34" s="55" t="str">
        <f aca="false">HYPERLINK("https://waic.jp/docs/UNDERSTANDING-WCAG20/consistent-behavior-consistent-locations", "3.2.3")</f>
        <v>3.2.3</v>
      </c>
      <c r="B34" s="23" t="s">
        <v>143</v>
      </c>
      <c r="C34" s="13" t="s">
        <v>149</v>
      </c>
      <c r="E34" s="17"/>
    </row>
    <row r="35" customFormat="false" ht="13.5" hidden="false" customHeight="false" outlineLevel="0" collapsed="false">
      <c r="A35" s="55"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55" t="str">
        <f aca="false">HYPERLINK("https://waic.jp/docs/UNDERSTANDING-WCAG20/minimize-error-identified", "3.3.1")</f>
        <v>3.3.1</v>
      </c>
      <c r="B36" s="13" t="s">
        <v>138</v>
      </c>
      <c r="C36" s="13" t="s">
        <v>133</v>
      </c>
      <c r="E36" s="17"/>
    </row>
    <row r="37" customFormat="false" ht="13.5" hidden="false" customHeight="false" outlineLevel="0" collapsed="false">
      <c r="A37" s="55" t="str">
        <f aca="false">HYPERLINK("https://waic.jp/docs/UNDERSTANDING-WCAG20/minimize-error-cues", "3.3.2")</f>
        <v>3.3.2</v>
      </c>
      <c r="B37" s="23" t="s">
        <v>143</v>
      </c>
      <c r="C37" s="13" t="s">
        <v>133</v>
      </c>
      <c r="E37" s="17"/>
    </row>
    <row r="38" customFormat="false" ht="13.5" hidden="false" customHeight="false" outlineLevel="0" collapsed="false">
      <c r="A38" s="55" t="str">
        <f aca="false">HYPERLINK("https://waic.jp/docs/UNDERSTANDING-WCAG20/minimize-error-suggestions", "3.3.3")</f>
        <v>3.3.3</v>
      </c>
      <c r="B38" s="13" t="s">
        <v>138</v>
      </c>
      <c r="C38" s="13" t="s">
        <v>149</v>
      </c>
      <c r="E38" s="17"/>
    </row>
    <row r="39" customFormat="false" ht="13.5" hidden="false" customHeight="false" outlineLevel="0" collapsed="false">
      <c r="A39" s="55" t="str">
        <f aca="false">HYPERLINK("https://waic.jp/docs/UNDERSTANDING-WCAG20/minimize-error-reversible", "3.3.4")</f>
        <v>3.3.4</v>
      </c>
      <c r="B39" s="13" t="s">
        <v>138</v>
      </c>
      <c r="C39" s="13" t="s">
        <v>149</v>
      </c>
      <c r="E39" s="17"/>
    </row>
    <row r="40" customFormat="false" ht="13.5" hidden="false" customHeight="false" outlineLevel="0" collapsed="false">
      <c r="A40" s="55" t="str">
        <f aca="false">HYPERLINK("https://waic.jp/docs/UNDERSTANDING-WCAG20/ensure-compat-parses", "4.1.1")</f>
        <v>4.1.1</v>
      </c>
      <c r="B40" s="23" t="s">
        <v>143</v>
      </c>
      <c r="C40" s="13" t="s">
        <v>133</v>
      </c>
      <c r="E40" s="17"/>
    </row>
    <row r="41" customFormat="false" ht="13.5" hidden="false" customHeight="false" outlineLevel="0" collapsed="false">
      <c r="A41" s="55"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37"/>
      <c r="F48" s="19" t="s">
        <v>252</v>
      </c>
      <c r="G48" s="29" t="s">
        <v>253</v>
      </c>
    </row>
    <row r="49" customFormat="false" ht="13.5" hidden="false" customHeight="false" outlineLevel="0" collapsed="false">
      <c r="A49" s="11" t="s">
        <v>254</v>
      </c>
      <c r="B49" s="37"/>
      <c r="F49" s="19" t="s">
        <v>255</v>
      </c>
      <c r="G49" s="29" t="s">
        <v>256</v>
      </c>
    </row>
    <row r="50" customFormat="false" ht="13.5" hidden="false" customHeight="false" outlineLevel="0" collapsed="false">
      <c r="A50" s="11" t="s">
        <v>254</v>
      </c>
      <c r="B50" s="37"/>
      <c r="F50" s="19" t="s">
        <v>257</v>
      </c>
      <c r="G50" s="29" t="s">
        <v>258</v>
      </c>
    </row>
    <row r="51" customFormat="false" ht="13.5" hidden="false" customHeight="false" outlineLevel="0" collapsed="false">
      <c r="A51" s="11" t="s">
        <v>138</v>
      </c>
      <c r="B51" s="37"/>
      <c r="F51" s="19" t="s">
        <v>259</v>
      </c>
      <c r="G51" s="29" t="s">
        <v>260</v>
      </c>
    </row>
    <row r="52" customFormat="false" ht="13.5" hidden="false" customHeight="false" outlineLevel="0" collapsed="false">
      <c r="A52" s="11" t="s">
        <v>254</v>
      </c>
      <c r="B52" s="37"/>
      <c r="F52" s="19" t="s">
        <v>261</v>
      </c>
      <c r="G52" s="29" t="s">
        <v>262</v>
      </c>
    </row>
    <row r="53" customFormat="false" ht="13.5" hidden="false" customHeight="false" outlineLevel="0" collapsed="false">
      <c r="A53" s="11" t="s">
        <v>143</v>
      </c>
      <c r="B53" s="37" t="s">
        <v>143</v>
      </c>
      <c r="F53" s="19" t="s">
        <v>264</v>
      </c>
      <c r="G53" s="29" t="s">
        <v>265</v>
      </c>
    </row>
    <row r="54" customFormat="false" ht="13.5" hidden="false" customHeight="false" outlineLevel="0" collapsed="false">
      <c r="A54" s="11" t="s">
        <v>254</v>
      </c>
      <c r="B54" s="37"/>
      <c r="F54" s="19" t="s">
        <v>266</v>
      </c>
      <c r="G54" s="29" t="s">
        <v>267</v>
      </c>
    </row>
    <row r="55" customFormat="false" ht="13.5" hidden="false" customHeight="false" outlineLevel="0" collapsed="false">
      <c r="A55" s="11" t="s">
        <v>254</v>
      </c>
      <c r="B55" s="37"/>
      <c r="F55" s="19" t="s">
        <v>268</v>
      </c>
      <c r="G55" s="29"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37"/>
      <c r="F59" s="19" t="s">
        <v>252</v>
      </c>
      <c r="G59" s="29" t="s">
        <v>253</v>
      </c>
    </row>
    <row r="60" customFormat="false" ht="13.5" hidden="false" customHeight="false" outlineLevel="0" collapsed="false">
      <c r="A60" s="11" t="s">
        <v>254</v>
      </c>
      <c r="B60" s="37"/>
      <c r="F60" s="19" t="s">
        <v>255</v>
      </c>
      <c r="G60" s="29" t="s">
        <v>256</v>
      </c>
    </row>
    <row r="61" customFormat="false" ht="13.5" hidden="false" customHeight="false" outlineLevel="0" collapsed="false">
      <c r="A61" s="11" t="s">
        <v>254</v>
      </c>
      <c r="B61" s="37"/>
      <c r="F61" s="19" t="s">
        <v>257</v>
      </c>
      <c r="G61" s="29" t="s">
        <v>258</v>
      </c>
    </row>
    <row r="62" customFormat="false" ht="13.5" hidden="false" customHeight="false" outlineLevel="0" collapsed="false">
      <c r="A62" s="11" t="s">
        <v>138</v>
      </c>
      <c r="B62" s="37"/>
      <c r="F62" s="19" t="s">
        <v>259</v>
      </c>
      <c r="G62" s="29" t="s">
        <v>260</v>
      </c>
    </row>
    <row r="63" customFormat="false" ht="13.5" hidden="false" customHeight="false" outlineLevel="0" collapsed="false">
      <c r="A63" s="11" t="s">
        <v>254</v>
      </c>
      <c r="B63" s="37"/>
      <c r="F63" s="19" t="s">
        <v>261</v>
      </c>
      <c r="G63" s="29" t="s">
        <v>262</v>
      </c>
    </row>
    <row r="64" customFormat="false" ht="13.5" hidden="false" customHeight="false" outlineLevel="0" collapsed="false">
      <c r="A64" s="11" t="s">
        <v>138</v>
      </c>
      <c r="B64" s="37"/>
      <c r="F64" s="19" t="s">
        <v>264</v>
      </c>
      <c r="G64" s="29" t="s">
        <v>265</v>
      </c>
    </row>
    <row r="65" customFormat="false" ht="13.5" hidden="false" customHeight="false" outlineLevel="0" collapsed="false">
      <c r="A65" s="11" t="s">
        <v>254</v>
      </c>
      <c r="B65" s="37"/>
      <c r="F65" s="19" t="s">
        <v>266</v>
      </c>
      <c r="G65" s="29" t="s">
        <v>267</v>
      </c>
    </row>
    <row r="66" customFormat="false" ht="13.5" hidden="false" customHeight="false" outlineLevel="0" collapsed="false">
      <c r="A66" s="11" t="s">
        <v>254</v>
      </c>
      <c r="B66" s="37"/>
      <c r="F66" s="19" t="s">
        <v>268</v>
      </c>
      <c r="G66" s="29"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29" t="s">
        <v>276</v>
      </c>
    </row>
    <row r="69" customFormat="false" ht="13.5" hidden="false" customHeight="false" outlineLevel="0" collapsed="false">
      <c r="A69" s="11" t="s">
        <v>138</v>
      </c>
      <c r="B69" s="37"/>
      <c r="F69" s="19" t="s">
        <v>277</v>
      </c>
      <c r="G69" s="29" t="s">
        <v>278</v>
      </c>
    </row>
    <row r="70" customFormat="false" ht="13.5" hidden="false" customHeight="false" outlineLevel="0" collapsed="false">
      <c r="A70" s="11" t="s">
        <v>138</v>
      </c>
      <c r="B70" s="37"/>
      <c r="F70" s="19" t="s">
        <v>279</v>
      </c>
      <c r="G70" s="29" t="s">
        <v>280</v>
      </c>
    </row>
    <row r="71" customFormat="false" ht="13.5" hidden="false" customHeight="false" outlineLevel="0" collapsed="false">
      <c r="A71" s="11" t="s">
        <v>138</v>
      </c>
      <c r="B71" s="37"/>
      <c r="F71" s="19" t="s">
        <v>281</v>
      </c>
      <c r="G71" s="29" t="s">
        <v>282</v>
      </c>
    </row>
    <row r="72" customFormat="false" ht="13.5" hidden="false" customHeight="false" outlineLevel="0" collapsed="false">
      <c r="A72" s="11" t="s">
        <v>254</v>
      </c>
      <c r="B72" s="37"/>
      <c r="F72" s="19" t="s">
        <v>283</v>
      </c>
      <c r="G72" s="29" t="s">
        <v>284</v>
      </c>
    </row>
    <row r="73" customFormat="false" ht="13.5" hidden="false" customHeight="false" outlineLevel="0" collapsed="false">
      <c r="A73" s="11" t="s">
        <v>254</v>
      </c>
      <c r="B73" s="37"/>
      <c r="F73" s="19" t="s">
        <v>266</v>
      </c>
      <c r="G73" s="29"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37"/>
      <c r="F77" s="19" t="s">
        <v>252</v>
      </c>
      <c r="G77" s="29" t="s">
        <v>253</v>
      </c>
    </row>
    <row r="78" customFormat="false" ht="13.5" hidden="false" customHeight="false" outlineLevel="0" collapsed="false">
      <c r="A78" s="11" t="s">
        <v>254</v>
      </c>
      <c r="B78" s="37"/>
      <c r="F78" s="19" t="s">
        <v>289</v>
      </c>
      <c r="G78" s="29" t="s">
        <v>290</v>
      </c>
    </row>
    <row r="79" customFormat="false" ht="13.5" hidden="false" customHeight="false" outlineLevel="0" collapsed="false">
      <c r="A79" s="11" t="s">
        <v>254</v>
      </c>
      <c r="B79" s="37"/>
      <c r="F79" s="19" t="s">
        <v>291</v>
      </c>
      <c r="G79" s="29" t="s">
        <v>292</v>
      </c>
    </row>
    <row r="80" customFormat="false" ht="13.5" hidden="false" customHeight="false" outlineLevel="0" collapsed="false">
      <c r="A80" s="11" t="s">
        <v>143</v>
      </c>
      <c r="B80" s="37" t="s">
        <v>143</v>
      </c>
      <c r="F80" s="19" t="s">
        <v>293</v>
      </c>
      <c r="G80" s="29" t="s">
        <v>294</v>
      </c>
    </row>
    <row r="81" customFormat="false" ht="13.5" hidden="false" customHeight="false" outlineLevel="0" collapsed="false">
      <c r="A81" s="11" t="s">
        <v>254</v>
      </c>
      <c r="B81" s="37"/>
      <c r="F81" s="19" t="s">
        <v>295</v>
      </c>
      <c r="G81" s="29" t="s">
        <v>296</v>
      </c>
    </row>
    <row r="82" customFormat="false" ht="13.5" hidden="false" customHeight="false" outlineLevel="0" collapsed="false">
      <c r="A82" s="11" t="s">
        <v>143</v>
      </c>
      <c r="B82" s="37" t="s">
        <v>143</v>
      </c>
      <c r="F82" s="19" t="s">
        <v>297</v>
      </c>
      <c r="G82" s="29" t="s">
        <v>298</v>
      </c>
    </row>
    <row r="83" customFormat="false" ht="13.5" hidden="false" customHeight="false" outlineLevel="0" collapsed="false">
      <c r="A83" s="11" t="s">
        <v>254</v>
      </c>
      <c r="B83" s="37"/>
      <c r="F83" s="19" t="s">
        <v>299</v>
      </c>
      <c r="G83" s="29"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37"/>
      <c r="F87" s="19" t="s">
        <v>252</v>
      </c>
      <c r="G87" s="29" t="s">
        <v>253</v>
      </c>
    </row>
    <row r="88" customFormat="false" ht="13.5" hidden="false" customHeight="false" outlineLevel="0" collapsed="false">
      <c r="A88" s="11" t="s">
        <v>254</v>
      </c>
      <c r="B88" s="37"/>
      <c r="F88" s="19" t="s">
        <v>255</v>
      </c>
      <c r="G88" s="29" t="s">
        <v>256</v>
      </c>
    </row>
    <row r="89" customFormat="false" ht="13.5" hidden="false" customHeight="false" outlineLevel="0" collapsed="false">
      <c r="A89" s="11" t="s">
        <v>254</v>
      </c>
      <c r="B89" s="37"/>
      <c r="F89" s="19" t="s">
        <v>257</v>
      </c>
      <c r="G89" s="29" t="s">
        <v>258</v>
      </c>
    </row>
    <row r="90" customFormat="false" ht="13.5" hidden="false" customHeight="false" outlineLevel="0" collapsed="false">
      <c r="A90" s="11" t="s">
        <v>138</v>
      </c>
      <c r="B90" s="37"/>
      <c r="F90" s="19" t="s">
        <v>259</v>
      </c>
      <c r="G90" s="29" t="s">
        <v>260</v>
      </c>
    </row>
    <row r="91" customFormat="false" ht="13.5" hidden="false" customHeight="false" outlineLevel="0" collapsed="false">
      <c r="A91" s="11" t="s">
        <v>254</v>
      </c>
      <c r="B91" s="37"/>
      <c r="F91" s="19" t="s">
        <v>261</v>
      </c>
      <c r="G91" s="29" t="s">
        <v>262</v>
      </c>
    </row>
    <row r="92" customFormat="false" ht="13.5" hidden="false" customHeight="false" outlineLevel="0" collapsed="false">
      <c r="A92" s="11" t="s">
        <v>138</v>
      </c>
      <c r="B92" s="37"/>
      <c r="F92" s="19" t="s">
        <v>264</v>
      </c>
      <c r="G92" s="29" t="s">
        <v>265</v>
      </c>
    </row>
    <row r="93" customFormat="false" ht="13.5" hidden="false" customHeight="false" outlineLevel="0" collapsed="false">
      <c r="A93" s="11" t="s">
        <v>254</v>
      </c>
      <c r="B93" s="37"/>
      <c r="F93" s="19" t="s">
        <v>266</v>
      </c>
      <c r="G93" s="29" t="s">
        <v>267</v>
      </c>
    </row>
    <row r="94" customFormat="false" ht="13.5" hidden="false" customHeight="false" outlineLevel="0" collapsed="false">
      <c r="A94" s="11" t="s">
        <v>254</v>
      </c>
      <c r="B94" s="37"/>
      <c r="F94" s="19" t="s">
        <v>268</v>
      </c>
      <c r="G94" s="29"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37"/>
      <c r="F97" s="19" t="s">
        <v>252</v>
      </c>
      <c r="G97" s="29" t="s">
        <v>253</v>
      </c>
    </row>
    <row r="98" customFormat="false" ht="13.5" hidden="false" customHeight="false" outlineLevel="0" collapsed="false">
      <c r="A98" s="11" t="s">
        <v>254</v>
      </c>
      <c r="B98" s="37"/>
      <c r="F98" s="19" t="s">
        <v>255</v>
      </c>
      <c r="G98" s="29" t="s">
        <v>256</v>
      </c>
    </row>
    <row r="99" customFormat="false" ht="13.5" hidden="false" customHeight="false" outlineLevel="0" collapsed="false">
      <c r="A99" s="11" t="s">
        <v>254</v>
      </c>
      <c r="B99" s="37"/>
      <c r="F99" s="19" t="s">
        <v>257</v>
      </c>
      <c r="G99" s="29" t="s">
        <v>258</v>
      </c>
    </row>
    <row r="100" customFormat="false" ht="13.5" hidden="false" customHeight="false" outlineLevel="0" collapsed="false">
      <c r="A100" s="11" t="s">
        <v>138</v>
      </c>
      <c r="B100" s="37"/>
      <c r="F100" s="19" t="s">
        <v>259</v>
      </c>
      <c r="G100" s="29" t="s">
        <v>260</v>
      </c>
    </row>
    <row r="101" customFormat="false" ht="13.5" hidden="false" customHeight="false" outlineLevel="0" collapsed="false">
      <c r="A101" s="11" t="s">
        <v>254</v>
      </c>
      <c r="B101" s="37"/>
      <c r="F101" s="19" t="s">
        <v>261</v>
      </c>
      <c r="G101" s="29" t="s">
        <v>262</v>
      </c>
    </row>
    <row r="102" customFormat="false" ht="13.5" hidden="false" customHeight="false" outlineLevel="0" collapsed="false">
      <c r="A102" s="11" t="s">
        <v>138</v>
      </c>
      <c r="B102" s="37"/>
      <c r="F102" s="19" t="s">
        <v>264</v>
      </c>
      <c r="G102" s="29" t="s">
        <v>265</v>
      </c>
    </row>
    <row r="103" customFormat="false" ht="13.5" hidden="false" customHeight="false" outlineLevel="0" collapsed="false">
      <c r="A103" s="11" t="s">
        <v>254</v>
      </c>
      <c r="B103" s="37"/>
      <c r="F103" s="19" t="s">
        <v>266</v>
      </c>
      <c r="G103" s="29" t="s">
        <v>267</v>
      </c>
    </row>
    <row r="104" customFormat="false" ht="13.5" hidden="false" customHeight="false" outlineLevel="0" collapsed="false">
      <c r="A104" s="11" t="s">
        <v>254</v>
      </c>
      <c r="B104" s="37"/>
      <c r="F104" s="19" t="s">
        <v>268</v>
      </c>
      <c r="G104" s="29"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37"/>
      <c r="F107" s="19" t="s">
        <v>252</v>
      </c>
      <c r="G107" s="29" t="s">
        <v>253</v>
      </c>
    </row>
    <row r="108" customFormat="false" ht="13.5" hidden="false" customHeight="false" outlineLevel="0" collapsed="false">
      <c r="A108" s="11" t="s">
        <v>254</v>
      </c>
      <c r="B108" s="37"/>
      <c r="F108" s="19" t="s">
        <v>255</v>
      </c>
      <c r="G108" s="29" t="s">
        <v>256</v>
      </c>
    </row>
    <row r="109" customFormat="false" ht="13.5" hidden="false" customHeight="false" outlineLevel="0" collapsed="false">
      <c r="A109" s="11" t="s">
        <v>254</v>
      </c>
      <c r="B109" s="37"/>
      <c r="F109" s="19" t="s">
        <v>257</v>
      </c>
      <c r="G109" s="29" t="s">
        <v>258</v>
      </c>
    </row>
    <row r="110" customFormat="false" ht="13.5" hidden="false" customHeight="false" outlineLevel="0" collapsed="false">
      <c r="A110" s="11" t="s">
        <v>138</v>
      </c>
      <c r="B110" s="37"/>
      <c r="F110" s="19" t="s">
        <v>259</v>
      </c>
      <c r="G110" s="29" t="s">
        <v>260</v>
      </c>
    </row>
    <row r="111" customFormat="false" ht="13.5" hidden="false" customHeight="false" outlineLevel="0" collapsed="false">
      <c r="A111" s="11" t="s">
        <v>254</v>
      </c>
      <c r="B111" s="37"/>
      <c r="F111" s="19" t="s">
        <v>261</v>
      </c>
      <c r="G111" s="29" t="s">
        <v>262</v>
      </c>
    </row>
    <row r="112" customFormat="false" ht="13.5" hidden="false" customHeight="false" outlineLevel="0" collapsed="false">
      <c r="A112" s="11" t="s">
        <v>138</v>
      </c>
      <c r="B112" s="37"/>
      <c r="F112" s="19" t="s">
        <v>264</v>
      </c>
      <c r="G112" s="29" t="s">
        <v>265</v>
      </c>
    </row>
    <row r="113" customFormat="false" ht="13.5" hidden="false" customHeight="false" outlineLevel="0" collapsed="false">
      <c r="A113" s="11" t="s">
        <v>254</v>
      </c>
      <c r="B113" s="37"/>
      <c r="F113" s="19" t="s">
        <v>266</v>
      </c>
      <c r="G113" s="29" t="s">
        <v>267</v>
      </c>
    </row>
    <row r="114" customFormat="false" ht="13.5" hidden="false" customHeight="false" outlineLevel="0" collapsed="false">
      <c r="A114" s="11" t="s">
        <v>254</v>
      </c>
      <c r="B114" s="37"/>
      <c r="F114" s="19" t="s">
        <v>268</v>
      </c>
      <c r="G114" s="29"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29"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37" t="s">
        <v>143</v>
      </c>
      <c r="F120" s="19" t="s">
        <v>315</v>
      </c>
      <c r="G120" s="29" t="s">
        <v>316</v>
      </c>
    </row>
    <row r="121" customFormat="false" ht="13.5" hidden="false" customHeight="false" outlineLevel="0" collapsed="false">
      <c r="A121" s="11" t="s">
        <v>138</v>
      </c>
      <c r="B121" s="37"/>
      <c r="F121" s="19" t="s">
        <v>317</v>
      </c>
      <c r="G121" s="29"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29"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29" t="s">
        <v>325</v>
      </c>
    </row>
    <row r="127" customFormat="false" ht="13.5" hidden="false" customHeight="false" outlineLevel="0" collapsed="false">
      <c r="A127" s="11" t="s">
        <v>254</v>
      </c>
      <c r="B127" s="37"/>
      <c r="D127" s="58" t="n">
        <v>2</v>
      </c>
      <c r="F127" s="19" t="s">
        <v>326</v>
      </c>
      <c r="G127" s="29"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37"/>
      <c r="D131" s="58" t="n">
        <v>1</v>
      </c>
      <c r="F131" s="19" t="s">
        <v>334</v>
      </c>
      <c r="G131" s="29" t="s">
        <v>335</v>
      </c>
    </row>
    <row r="132" customFormat="false" ht="13.5" hidden="false" customHeight="false" outlineLevel="0" collapsed="false">
      <c r="A132" s="11" t="s">
        <v>138</v>
      </c>
      <c r="B132" s="37"/>
      <c r="D132" s="58" t="n">
        <v>2</v>
      </c>
      <c r="F132" s="19" t="s">
        <v>336</v>
      </c>
      <c r="G132" s="29" t="s">
        <v>337</v>
      </c>
    </row>
    <row r="133" customFormat="false" ht="13.5" hidden="false" customHeight="false" outlineLevel="0" collapsed="false">
      <c r="A133" s="11" t="s">
        <v>254</v>
      </c>
      <c r="B133" s="37"/>
      <c r="D133" s="58" t="n">
        <v>3</v>
      </c>
      <c r="F133" s="19" t="s">
        <v>338</v>
      </c>
      <c r="G133" s="29"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32" t="s">
        <v>342</v>
      </c>
      <c r="G136" s="39"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29"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29" t="s">
        <v>267</v>
      </c>
    </row>
    <row r="140" customFormat="false" ht="13.5" hidden="false" customHeight="false" outlineLevel="0" collapsed="false">
      <c r="A140" s="11" t="s">
        <v>138</v>
      </c>
      <c r="B140" s="37"/>
      <c r="D140" s="58" t="n">
        <v>3</v>
      </c>
      <c r="F140" s="19" t="s">
        <v>347</v>
      </c>
      <c r="G140" s="29" t="s">
        <v>348</v>
      </c>
    </row>
    <row r="141" customFormat="false" ht="13.5" hidden="false" customHeight="false" outlineLevel="0" collapsed="false">
      <c r="A141" s="11" t="s">
        <v>138</v>
      </c>
      <c r="B141" s="37"/>
      <c r="D141" s="58" t="n">
        <v>4</v>
      </c>
      <c r="F141" s="19" t="s">
        <v>349</v>
      </c>
      <c r="G141" s="29" t="s">
        <v>350</v>
      </c>
    </row>
    <row r="142" customFormat="false" ht="13.5" hidden="false" customHeight="false" outlineLevel="0" collapsed="false">
      <c r="A142" s="11" t="s">
        <v>138</v>
      </c>
      <c r="B142" s="37"/>
      <c r="D142" s="58" t="n">
        <v>5</v>
      </c>
      <c r="F142" s="19" t="s">
        <v>351</v>
      </c>
      <c r="G142" s="29" t="s">
        <v>352</v>
      </c>
    </row>
    <row r="143" customFormat="false" ht="13.5" hidden="false" customHeight="false" outlineLevel="0" collapsed="false">
      <c r="A143" s="11" t="s">
        <v>138</v>
      </c>
      <c r="B143" s="37"/>
      <c r="D143" s="58" t="n">
        <v>6</v>
      </c>
      <c r="F143" s="19" t="s">
        <v>353</v>
      </c>
      <c r="G143" s="29"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37" t="s">
        <v>143</v>
      </c>
      <c r="D147" s="58" t="n">
        <v>1</v>
      </c>
      <c r="F147" s="19" t="s">
        <v>357</v>
      </c>
      <c r="G147" s="29" t="s">
        <v>358</v>
      </c>
    </row>
    <row r="148" customFormat="false" ht="13.5" hidden="false" customHeight="false" outlineLevel="0" collapsed="false">
      <c r="A148" s="11" t="s">
        <v>254</v>
      </c>
      <c r="B148" s="37"/>
      <c r="D148" s="58" t="n">
        <v>2</v>
      </c>
      <c r="F148" s="19" t="s">
        <v>359</v>
      </c>
      <c r="G148" s="29" t="s">
        <v>360</v>
      </c>
    </row>
    <row r="149" customFormat="false" ht="13.5" hidden="false" customHeight="false" outlineLevel="0" collapsed="false">
      <c r="A149" s="11" t="s">
        <v>254</v>
      </c>
      <c r="B149" s="37"/>
      <c r="D149" s="58" t="n">
        <v>3</v>
      </c>
      <c r="F149" s="19" t="s">
        <v>361</v>
      </c>
      <c r="G149" s="29" t="s">
        <v>362</v>
      </c>
    </row>
    <row r="150" customFormat="false" ht="13.5" hidden="false" customHeight="false" outlineLevel="0" collapsed="false">
      <c r="A150" s="11" t="s">
        <v>254</v>
      </c>
      <c r="B150" s="37"/>
      <c r="D150" s="58" t="n">
        <v>4</v>
      </c>
      <c r="F150" s="19" t="s">
        <v>363</v>
      </c>
      <c r="G150" s="29" t="s">
        <v>364</v>
      </c>
    </row>
    <row r="151" customFormat="false" ht="13.5" hidden="false" customHeight="false" outlineLevel="0" collapsed="false">
      <c r="A151" s="11" t="s">
        <v>254</v>
      </c>
      <c r="B151" s="37"/>
      <c r="D151" s="58" t="n">
        <v>5</v>
      </c>
      <c r="F151" s="19" t="s">
        <v>365</v>
      </c>
      <c r="G151" s="29" t="s">
        <v>366</v>
      </c>
    </row>
    <row r="152" customFormat="false" ht="13.5" hidden="false" customHeight="false" outlineLevel="0" collapsed="false">
      <c r="A152" s="11" t="s">
        <v>254</v>
      </c>
      <c r="B152" s="37"/>
      <c r="D152" s="58" t="n">
        <v>6</v>
      </c>
      <c r="F152" s="19" t="s">
        <v>367</v>
      </c>
      <c r="G152" s="29" t="s">
        <v>368</v>
      </c>
    </row>
    <row r="153" customFormat="false" ht="13.5" hidden="false" customHeight="false" outlineLevel="0" collapsed="false">
      <c r="A153" s="11" t="s">
        <v>143</v>
      </c>
      <c r="B153" s="37" t="s">
        <v>143</v>
      </c>
      <c r="D153" s="58" t="n">
        <v>7</v>
      </c>
      <c r="F153" s="19" t="s">
        <v>369</v>
      </c>
      <c r="G153" s="29" t="s">
        <v>370</v>
      </c>
    </row>
    <row r="154" customFormat="false" ht="13.5" hidden="false" customHeight="false" outlineLevel="0" collapsed="false">
      <c r="A154" s="11" t="s">
        <v>138</v>
      </c>
      <c r="B154" s="37"/>
      <c r="D154" s="58" t="n">
        <v>8</v>
      </c>
      <c r="F154" s="19" t="s">
        <v>371</v>
      </c>
      <c r="G154" s="29" t="s">
        <v>372</v>
      </c>
    </row>
    <row r="155" customFormat="false" ht="13.5" hidden="false" customHeight="false" outlineLevel="0" collapsed="false">
      <c r="A155" s="11" t="s">
        <v>143</v>
      </c>
      <c r="B155" s="37" t="s">
        <v>143</v>
      </c>
      <c r="D155" s="58" t="n">
        <v>9</v>
      </c>
      <c r="F155" s="19" t="s">
        <v>373</v>
      </c>
      <c r="G155" s="29"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29" t="s">
        <v>377</v>
      </c>
    </row>
    <row r="158" customFormat="false" ht="13.5" hidden="false" customHeight="false" outlineLevel="0" collapsed="false">
      <c r="A158" s="11" t="s">
        <v>138</v>
      </c>
      <c r="B158" s="37"/>
      <c r="E158" s="58" t="n">
        <v>2</v>
      </c>
      <c r="F158" s="19" t="s">
        <v>378</v>
      </c>
      <c r="G158" s="29" t="s">
        <v>379</v>
      </c>
    </row>
    <row r="159" customFormat="false" ht="13.5" hidden="false" customHeight="false" outlineLevel="0" collapsed="false">
      <c r="A159" s="11" t="s">
        <v>138</v>
      </c>
      <c r="B159" s="37"/>
      <c r="E159" s="58" t="n">
        <v>3</v>
      </c>
      <c r="F159" s="19" t="s">
        <v>380</v>
      </c>
      <c r="G159" s="29" t="s">
        <v>381</v>
      </c>
    </row>
    <row r="160" customFormat="false" ht="13.5" hidden="false" customHeight="false" outlineLevel="0" collapsed="false">
      <c r="A160" s="11" t="s">
        <v>254</v>
      </c>
      <c r="B160" s="37"/>
      <c r="E160" s="58" t="n">
        <v>4</v>
      </c>
      <c r="F160" s="19" t="s">
        <v>382</v>
      </c>
      <c r="G160" s="29" t="s">
        <v>383</v>
      </c>
    </row>
    <row r="161" customFormat="false" ht="13.5" hidden="false" customHeight="false" outlineLevel="0" collapsed="false">
      <c r="A161" s="11" t="s">
        <v>138</v>
      </c>
      <c r="B161" s="37"/>
      <c r="E161" s="58" t="n">
        <v>5</v>
      </c>
      <c r="F161" s="19" t="s">
        <v>384</v>
      </c>
      <c r="G161" s="29" t="s">
        <v>385</v>
      </c>
    </row>
    <row r="162" customFormat="false" ht="13.5" hidden="false" customHeight="false" outlineLevel="0" collapsed="false">
      <c r="A162" s="11" t="s">
        <v>254</v>
      </c>
      <c r="B162" s="37"/>
      <c r="E162" s="58" t="n">
        <v>6</v>
      </c>
      <c r="F162" s="19" t="s">
        <v>386</v>
      </c>
      <c r="G162" s="29" t="s">
        <v>387</v>
      </c>
    </row>
    <row r="163" customFormat="false" ht="13.5" hidden="false" customHeight="false" outlineLevel="0" collapsed="false">
      <c r="A163" s="11" t="s">
        <v>143</v>
      </c>
      <c r="B163" s="37" t="s">
        <v>143</v>
      </c>
      <c r="E163" s="58" t="n">
        <v>7</v>
      </c>
      <c r="F163" s="19" t="s">
        <v>297</v>
      </c>
      <c r="G163" s="29" t="s">
        <v>298</v>
      </c>
    </row>
    <row r="164" customFormat="false" ht="13.5" hidden="false" customHeight="false" outlineLevel="0" collapsed="false">
      <c r="A164" s="11" t="s">
        <v>254</v>
      </c>
      <c r="B164" s="37"/>
      <c r="E164" s="58" t="n">
        <v>8</v>
      </c>
      <c r="F164" s="19" t="s">
        <v>299</v>
      </c>
      <c r="G164" s="29" t="s">
        <v>300</v>
      </c>
    </row>
    <row r="165" customFormat="false" ht="13.5" hidden="false" customHeight="false" outlineLevel="0" collapsed="false">
      <c r="A165" s="11" t="s">
        <v>138</v>
      </c>
      <c r="B165" s="37"/>
      <c r="E165" s="58" t="n">
        <v>9</v>
      </c>
      <c r="F165" s="19" t="s">
        <v>388</v>
      </c>
      <c r="G165" s="29" t="s">
        <v>389</v>
      </c>
    </row>
    <row r="166" customFormat="false" ht="13.5" hidden="false" customHeight="false" outlineLevel="0" collapsed="false">
      <c r="A166" s="11" t="s">
        <v>254</v>
      </c>
      <c r="B166" s="37"/>
      <c r="E166" s="58" t="n">
        <v>10</v>
      </c>
      <c r="F166" s="19" t="s">
        <v>390</v>
      </c>
      <c r="G166" s="29" t="s">
        <v>391</v>
      </c>
    </row>
    <row r="167" customFormat="false" ht="13.5" hidden="false" customHeight="false" outlineLevel="0" collapsed="false">
      <c r="A167" s="11" t="s">
        <v>143</v>
      </c>
      <c r="B167" s="37" t="s">
        <v>143</v>
      </c>
      <c r="E167" s="58" t="n">
        <v>11</v>
      </c>
      <c r="F167" s="19" t="s">
        <v>392</v>
      </c>
      <c r="G167" s="29" t="s">
        <v>393</v>
      </c>
    </row>
    <row r="168" customFormat="false" ht="13.5" hidden="false" customHeight="false" outlineLevel="0" collapsed="false">
      <c r="A168" s="11" t="s">
        <v>143</v>
      </c>
      <c r="B168" s="37" t="s">
        <v>143</v>
      </c>
      <c r="E168" s="58" t="n">
        <v>12</v>
      </c>
      <c r="F168" s="19" t="s">
        <v>394</v>
      </c>
      <c r="G168" s="29" t="s">
        <v>395</v>
      </c>
    </row>
    <row r="169" customFormat="false" ht="13.5" hidden="false" customHeight="false" outlineLevel="0" collapsed="false">
      <c r="A169" s="11" t="s">
        <v>138</v>
      </c>
      <c r="B169" s="37"/>
      <c r="E169" s="58" t="n">
        <v>13</v>
      </c>
      <c r="F169" s="19" t="s">
        <v>396</v>
      </c>
      <c r="G169" s="29" t="s">
        <v>397</v>
      </c>
    </row>
    <row r="170" customFormat="false" ht="13.5" hidden="false" customHeight="false" outlineLevel="0" collapsed="false">
      <c r="A170" s="11" t="s">
        <v>143</v>
      </c>
      <c r="B170" s="37" t="s">
        <v>143</v>
      </c>
      <c r="E170" s="58" t="n">
        <v>14</v>
      </c>
      <c r="F170" s="19" t="s">
        <v>398</v>
      </c>
      <c r="G170" s="29"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29"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29" t="s">
        <v>403</v>
      </c>
    </row>
    <row r="175" customFormat="false" ht="13.5" hidden="false" customHeight="false" outlineLevel="0" collapsed="false">
      <c r="A175" s="11" t="s">
        <v>254</v>
      </c>
      <c r="B175" s="37"/>
      <c r="F175" s="19" t="s">
        <v>404</v>
      </c>
      <c r="G175" s="29" t="s">
        <v>405</v>
      </c>
    </row>
    <row r="176" customFormat="false" ht="13.5" hidden="false" customHeight="false" outlineLevel="0" collapsed="false">
      <c r="A176" s="11" t="s">
        <v>254</v>
      </c>
      <c r="B176" s="37"/>
      <c r="F176" s="19" t="s">
        <v>406</v>
      </c>
      <c r="G176" s="29"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37" t="s">
        <v>143</v>
      </c>
      <c r="D178" s="58" t="n">
        <v>1</v>
      </c>
      <c r="F178" s="19" t="s">
        <v>409</v>
      </c>
      <c r="G178" s="29"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29" t="s">
        <v>413</v>
      </c>
    </row>
    <row r="181" customFormat="false" ht="13.5" hidden="false" customHeight="false" outlineLevel="0" collapsed="false">
      <c r="A181" s="11" t="s">
        <v>254</v>
      </c>
      <c r="B181" s="37"/>
      <c r="E181" s="58" t="n">
        <v>2</v>
      </c>
      <c r="F181" s="19" t="s">
        <v>414</v>
      </c>
      <c r="G181" s="29" t="s">
        <v>415</v>
      </c>
    </row>
    <row r="182" customFormat="false" ht="13.5" hidden="false" customHeight="false" outlineLevel="0" collapsed="false">
      <c r="A182" s="11" t="s">
        <v>143</v>
      </c>
      <c r="B182" s="37" t="s">
        <v>143</v>
      </c>
      <c r="E182" s="58" t="n">
        <v>3</v>
      </c>
      <c r="F182" s="19" t="s">
        <v>416</v>
      </c>
      <c r="G182" s="29" t="s">
        <v>417</v>
      </c>
    </row>
    <row r="183" customFormat="false" ht="13.5" hidden="false" customHeight="false" outlineLevel="0" collapsed="false">
      <c r="A183" s="11" t="s">
        <v>138</v>
      </c>
      <c r="B183" s="37"/>
      <c r="E183" s="58" t="n">
        <v>4</v>
      </c>
      <c r="F183" s="19" t="s">
        <v>418</v>
      </c>
      <c r="G183" s="29" t="s">
        <v>419</v>
      </c>
    </row>
    <row r="184" customFormat="false" ht="13.5" hidden="false" customHeight="false" outlineLevel="0" collapsed="false">
      <c r="A184" s="11" t="s">
        <v>143</v>
      </c>
      <c r="B184" s="37" t="s">
        <v>143</v>
      </c>
      <c r="D184" s="58" t="n">
        <v>3</v>
      </c>
      <c r="F184" s="19" t="s">
        <v>420</v>
      </c>
      <c r="G184" s="29"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37" t="s">
        <v>143</v>
      </c>
      <c r="D201" s="58" t="n">
        <v>1</v>
      </c>
      <c r="F201" s="19" t="s">
        <v>446</v>
      </c>
      <c r="G201" s="37" t="s">
        <v>447</v>
      </c>
    </row>
    <row r="202" customFormat="false" ht="13.5" hidden="false" customHeight="false" outlineLevel="0" collapsed="false">
      <c r="A202" s="11" t="s">
        <v>143</v>
      </c>
      <c r="B202" s="37"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37"/>
      <c r="E204" s="58" t="n">
        <v>1</v>
      </c>
      <c r="F204" s="19" t="s">
        <v>451</v>
      </c>
      <c r="G204" s="37" t="s">
        <v>452</v>
      </c>
    </row>
    <row r="205" customFormat="false" ht="13.5" hidden="false" customHeight="false" outlineLevel="0" collapsed="false">
      <c r="A205" s="11" t="s">
        <v>138</v>
      </c>
      <c r="B205" s="37"/>
      <c r="E205" s="58" t="n">
        <v>2</v>
      </c>
      <c r="F205" s="19" t="s">
        <v>453</v>
      </c>
      <c r="G205" s="37" t="s">
        <v>454</v>
      </c>
    </row>
    <row r="206" customFormat="false" ht="13.5" hidden="false" customHeight="false" outlineLevel="0" collapsed="false">
      <c r="A206" s="11" t="s">
        <v>138</v>
      </c>
      <c r="B206" s="37"/>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37"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37"/>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37"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37"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37" t="s">
        <v>143</v>
      </c>
      <c r="F252" s="19" t="s">
        <v>521</v>
      </c>
      <c r="G252" s="37" t="s">
        <v>522</v>
      </c>
    </row>
    <row r="253" customFormat="false" ht="13.5" hidden="false" customHeight="false" outlineLevel="0" collapsed="false">
      <c r="A253" s="11" t="s">
        <v>143</v>
      </c>
      <c r="B253" s="37"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37"/>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37" t="s">
        <v>143</v>
      </c>
      <c r="D259" s="58" t="n">
        <v>1</v>
      </c>
      <c r="F259" s="19" t="s">
        <v>531</v>
      </c>
      <c r="G259" s="37" t="s">
        <v>532</v>
      </c>
    </row>
    <row r="260" customFormat="false" ht="13.5" hidden="false" customHeight="false" outlineLevel="0" collapsed="false">
      <c r="A260" s="11" t="s">
        <v>143</v>
      </c>
      <c r="B260" s="37"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37"/>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37"/>
      <c r="E270" s="58" t="n">
        <v>2</v>
      </c>
      <c r="F270" s="19" t="s">
        <v>546</v>
      </c>
      <c r="G270" s="37" t="s">
        <v>547</v>
      </c>
    </row>
    <row r="271" customFormat="false" ht="13.5" hidden="false" customHeight="false" outlineLevel="0" collapsed="false">
      <c r="A271" s="11" t="s">
        <v>138</v>
      </c>
      <c r="B271" s="37"/>
      <c r="E271" s="58" t="n">
        <v>3</v>
      </c>
      <c r="F271" s="19" t="s">
        <v>548</v>
      </c>
      <c r="G271" s="37" t="s">
        <v>549</v>
      </c>
    </row>
    <row r="272" customFormat="false" ht="13.5" hidden="false" customHeight="false" outlineLevel="0" collapsed="false">
      <c r="A272" s="11" t="s">
        <v>138</v>
      </c>
      <c r="B272" s="37"/>
      <c r="E272" s="58" t="n">
        <v>4</v>
      </c>
      <c r="F272" s="19" t="s">
        <v>550</v>
      </c>
      <c r="G272" s="37" t="s">
        <v>551</v>
      </c>
    </row>
    <row r="273" customFormat="false" ht="13.5" hidden="false" customHeight="false" outlineLevel="0" collapsed="false">
      <c r="A273" s="11" t="s">
        <v>138</v>
      </c>
      <c r="B273" s="37"/>
      <c r="E273" s="58" t="n">
        <v>5</v>
      </c>
      <c r="F273" s="19" t="s">
        <v>552</v>
      </c>
      <c r="G273" s="37" t="s">
        <v>553</v>
      </c>
    </row>
    <row r="274" customFormat="false" ht="13.5" hidden="false" customHeight="false" outlineLevel="0" collapsed="false">
      <c r="A274" s="11" t="s">
        <v>138</v>
      </c>
      <c r="B274" s="37"/>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37"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37"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32"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37" t="s">
        <v>143</v>
      </c>
      <c r="F282" s="19" t="s">
        <v>566</v>
      </c>
      <c r="G282" s="37" t="s">
        <v>567</v>
      </c>
    </row>
    <row r="283" customFormat="false" ht="13.5" hidden="false" customHeight="false" outlineLevel="0" collapsed="false">
      <c r="A283" s="11" t="s">
        <v>138</v>
      </c>
      <c r="B283" s="37"/>
      <c r="F283" s="19" t="s">
        <v>568</v>
      </c>
      <c r="G283" s="37" t="s">
        <v>569</v>
      </c>
    </row>
    <row r="284" customFormat="false" ht="13.5" hidden="false" customHeight="false" outlineLevel="0" collapsed="false">
      <c r="A284" s="11" t="s">
        <v>138</v>
      </c>
      <c r="B284" s="37"/>
      <c r="D284" s="58" t="n">
        <v>2</v>
      </c>
      <c r="F284" s="19" t="s">
        <v>570</v>
      </c>
      <c r="G284" s="37" t="s">
        <v>571</v>
      </c>
    </row>
    <row r="285" customFormat="false" ht="13.5" hidden="false" customHeight="false" outlineLevel="0" collapsed="false">
      <c r="A285" s="11" t="s">
        <v>138</v>
      </c>
      <c r="B285" s="37"/>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32"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37"/>
      <c r="E304" s="58" t="n">
        <v>4</v>
      </c>
      <c r="F304" s="19" t="s">
        <v>598</v>
      </c>
      <c r="G304" s="37" t="s">
        <v>599</v>
      </c>
    </row>
    <row r="305" customFormat="false" ht="13.5" hidden="false" customHeight="false" outlineLevel="0" collapsed="false">
      <c r="A305" s="11" t="s">
        <v>138</v>
      </c>
      <c r="B305" s="37"/>
      <c r="E305" s="58" t="n">
        <v>5</v>
      </c>
      <c r="F305" s="19" t="s">
        <v>600</v>
      </c>
      <c r="G305" s="37" t="s">
        <v>601</v>
      </c>
    </row>
    <row r="306" customFormat="false" ht="13.5" hidden="false" customHeight="false" outlineLevel="0" collapsed="false">
      <c r="A306" s="11" t="s">
        <v>138</v>
      </c>
      <c r="B306" s="37"/>
      <c r="E306" s="58" t="n">
        <v>6</v>
      </c>
      <c r="F306" s="19" t="s">
        <v>602</v>
      </c>
      <c r="G306" s="37" t="s">
        <v>603</v>
      </c>
    </row>
    <row r="307" customFormat="false" ht="13.5" hidden="false" customHeight="false" outlineLevel="0" collapsed="false">
      <c r="A307" s="11" t="s">
        <v>138</v>
      </c>
      <c r="B307" s="37"/>
      <c r="E307" s="58" t="n">
        <v>7</v>
      </c>
      <c r="F307" s="19" t="s">
        <v>576</v>
      </c>
      <c r="G307" s="37" t="s">
        <v>577</v>
      </c>
    </row>
    <row r="308" customFormat="false" ht="13.5" hidden="false" customHeight="false" outlineLevel="0" collapsed="false">
      <c r="A308" s="11" t="s">
        <v>138</v>
      </c>
      <c r="B308" s="37"/>
      <c r="E308" s="58" t="n">
        <v>8</v>
      </c>
      <c r="F308" s="19" t="s">
        <v>604</v>
      </c>
      <c r="G308" s="37" t="s">
        <v>605</v>
      </c>
    </row>
    <row r="309" customFormat="false" ht="13.5" hidden="false" customHeight="false" outlineLevel="0" collapsed="false">
      <c r="A309" s="11" t="s">
        <v>143</v>
      </c>
      <c r="B309" s="37" t="s">
        <v>143</v>
      </c>
      <c r="D309" s="58" t="n">
        <v>2</v>
      </c>
      <c r="F309" s="19" t="s">
        <v>297</v>
      </c>
      <c r="G309" s="37" t="s">
        <v>298</v>
      </c>
    </row>
    <row r="310" customFormat="false" ht="13.5" hidden="false" customHeight="false" outlineLevel="0" collapsed="false">
      <c r="A310" s="11" t="s">
        <v>138</v>
      </c>
      <c r="B310" s="37"/>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37"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37"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37"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37" t="s">
        <v>143</v>
      </c>
      <c r="F318" s="19" t="s">
        <v>616</v>
      </c>
      <c r="G318" s="37" t="s">
        <v>617</v>
      </c>
    </row>
    <row r="319" customFormat="false" ht="13.5" hidden="false" customHeight="false" outlineLevel="0" collapsed="false">
      <c r="A319" s="11" t="s">
        <v>254</v>
      </c>
      <c r="B319" s="37"/>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37"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32"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37" t="s">
        <v>143</v>
      </c>
      <c r="E325" s="58" t="n">
        <v>1</v>
      </c>
      <c r="F325" s="19" t="s">
        <v>448</v>
      </c>
      <c r="G325" s="37" t="s">
        <v>449</v>
      </c>
    </row>
    <row r="326" customFormat="false" ht="13.5" hidden="false" customHeight="false" outlineLevel="0" collapsed="false">
      <c r="A326" s="11" t="s">
        <v>143</v>
      </c>
      <c r="B326" s="37" t="s">
        <v>143</v>
      </c>
      <c r="E326" s="58" t="n">
        <v>2</v>
      </c>
      <c r="F326" s="19" t="s">
        <v>297</v>
      </c>
      <c r="G326" s="37" t="s">
        <v>298</v>
      </c>
    </row>
    <row r="327" customFormat="false" ht="13.5" hidden="false" customHeight="false" outlineLevel="0" collapsed="false">
      <c r="A327" s="11" t="s">
        <v>138</v>
      </c>
      <c r="B327" s="37"/>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37"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32"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37"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37"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37" t="s">
        <v>143</v>
      </c>
      <c r="E362" s="58" t="n">
        <v>1</v>
      </c>
      <c r="F362" s="19" t="s">
        <v>663</v>
      </c>
      <c r="G362" s="37" t="s">
        <v>664</v>
      </c>
    </row>
    <row r="363" customFormat="false" ht="13.5" hidden="false" customHeight="false" outlineLevel="0" collapsed="false">
      <c r="A363" s="11" t="s">
        <v>143</v>
      </c>
      <c r="B363" s="37" t="s">
        <v>143</v>
      </c>
      <c r="E363" s="58" t="n">
        <v>2</v>
      </c>
      <c r="F363" s="19" t="s">
        <v>665</v>
      </c>
      <c r="G363" s="60" t="s">
        <v>666</v>
      </c>
    </row>
    <row r="364" customFormat="false" ht="13.5" hidden="false" customHeight="false" outlineLevel="0" collapsed="false">
      <c r="A364" s="11" t="s">
        <v>138</v>
      </c>
      <c r="B364" s="37" t="s">
        <v>138</v>
      </c>
      <c r="F364" s="19" t="s">
        <v>667</v>
      </c>
      <c r="G364" s="37" t="s">
        <v>668</v>
      </c>
    </row>
    <row r="365" customFormat="false" ht="13.5" hidden="false" customHeight="false" outlineLevel="0" collapsed="false">
      <c r="A365" s="11" t="s">
        <v>143</v>
      </c>
      <c r="B365" s="37" t="s">
        <v>143</v>
      </c>
      <c r="F365" s="19" t="s">
        <v>669</v>
      </c>
      <c r="G365" s="37" t="s">
        <v>670</v>
      </c>
    </row>
    <row r="366" customFormat="false" ht="13.5" hidden="false" customHeight="false" outlineLevel="0" collapsed="false">
      <c r="A366" s="11" t="s">
        <v>138</v>
      </c>
      <c r="B366" s="37" t="s">
        <v>138</v>
      </c>
      <c r="E366" s="58" t="n">
        <v>3</v>
      </c>
      <c r="F366" s="19" t="s">
        <v>671</v>
      </c>
      <c r="G366" s="60" t="s">
        <v>672</v>
      </c>
    </row>
    <row r="367" customFormat="false" ht="13.5" hidden="false" customHeight="false" outlineLevel="0" collapsed="false">
      <c r="A367" s="11" t="s">
        <v>143</v>
      </c>
      <c r="B367" s="37"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37"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37" t="s">
        <v>143</v>
      </c>
      <c r="D371" s="11" t="s">
        <v>680</v>
      </c>
      <c r="F371" s="19" t="s">
        <v>681</v>
      </c>
      <c r="G371" s="37" t="s">
        <v>682</v>
      </c>
    </row>
    <row r="372" customFormat="false" ht="13.5" hidden="false" customHeight="false" outlineLevel="0" collapsed="false">
      <c r="A372" s="11" t="s">
        <v>254</v>
      </c>
      <c r="B372" s="37"/>
      <c r="F372" s="19" t="s">
        <v>683</v>
      </c>
      <c r="G372" s="37" t="s">
        <v>684</v>
      </c>
    </row>
    <row r="373" customFormat="false" ht="13.5" hidden="false" customHeight="false" outlineLevel="0" collapsed="false">
      <c r="A373" s="11" t="s">
        <v>143</v>
      </c>
      <c r="B373" s="37"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61" t="s">
        <v>688</v>
      </c>
      <c r="G377" s="61"/>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37" t="s">
        <v>143</v>
      </c>
      <c r="E378" s="13" t="n">
        <v>1</v>
      </c>
      <c r="F378" s="19" t="s">
        <v>689</v>
      </c>
      <c r="G378" s="37" t="s">
        <v>690</v>
      </c>
    </row>
    <row r="379" customFormat="false" ht="13.5" hidden="false" customHeight="false" outlineLevel="0" collapsed="false">
      <c r="A379" s="11" t="s">
        <v>138</v>
      </c>
      <c r="B379" s="37" t="s">
        <v>138</v>
      </c>
      <c r="E379" s="13" t="n">
        <v>2</v>
      </c>
      <c r="F379" s="19" t="s">
        <v>691</v>
      </c>
      <c r="G379" s="37" t="s">
        <v>692</v>
      </c>
    </row>
    <row r="380" customFormat="false" ht="13.5" hidden="false" customHeight="false" outlineLevel="0" collapsed="false">
      <c r="A380" s="11" t="s">
        <v>143</v>
      </c>
      <c r="B380" s="37" t="s">
        <v>143</v>
      </c>
      <c r="E380" s="13" t="n">
        <v>3</v>
      </c>
      <c r="F380" s="19" t="s">
        <v>693</v>
      </c>
      <c r="G380" s="37" t="s">
        <v>694</v>
      </c>
    </row>
    <row r="381" customFormat="false" ht="13.5" hidden="false" customHeight="false" outlineLevel="0" collapsed="false">
      <c r="A381" s="11" t="s">
        <v>143</v>
      </c>
      <c r="B381" s="37"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37" t="s">
        <v>143</v>
      </c>
      <c r="D386" s="58" t="n">
        <v>1</v>
      </c>
      <c r="F386" s="19" t="s">
        <v>703</v>
      </c>
      <c r="G386" s="37" t="s">
        <v>704</v>
      </c>
    </row>
    <row r="387" customFormat="false" ht="13.5" hidden="false" customHeight="false" outlineLevel="0" collapsed="false">
      <c r="A387" s="11" t="s">
        <v>143</v>
      </c>
      <c r="B387" s="37"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37" t="s">
        <v>143</v>
      </c>
      <c r="D389" s="58" t="n">
        <v>1</v>
      </c>
      <c r="F389" s="19" t="s">
        <v>707</v>
      </c>
      <c r="G389" s="37" t="s">
        <v>708</v>
      </c>
    </row>
    <row r="390" customFormat="false" ht="13.5" hidden="false" customHeight="false" outlineLevel="0" collapsed="false">
      <c r="A390" s="11" t="s">
        <v>143</v>
      </c>
      <c r="B390" s="37" t="s">
        <v>143</v>
      </c>
      <c r="D390" s="58" t="n">
        <v>2</v>
      </c>
      <c r="F390" s="19" t="s">
        <v>709</v>
      </c>
      <c r="G390" s="37" t="s">
        <v>710</v>
      </c>
    </row>
    <row r="391" customFormat="false" ht="13.5" hidden="false" customHeight="false" outlineLevel="0" collapsed="false">
      <c r="A391" s="11" t="s">
        <v>143</v>
      </c>
      <c r="B391" s="37"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37"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37"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mergeCells count="1">
    <mergeCell ref="F377:G377"/>
  </mergeCells>
  <conditionalFormatting sqref="B1:B42 B435:B985">
    <cfRule type="cellIs" priority="2" operator="equal" aboveAverage="0" equalAverage="0" bottom="0" percent="0" rank="0" text="" dxfId="18">
      <formula>"x"</formula>
    </cfRule>
  </conditionalFormatting>
  <conditionalFormatting sqref="B1:B42 B435:B985">
    <cfRule type="cellIs" priority="3" operator="equal" aboveAverage="0" equalAverage="0" bottom="0" percent="0" rank="0" text="" dxfId="1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process/"/>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31</v>
      </c>
      <c r="E1" s="7" t="s">
        <v>234</v>
      </c>
      <c r="F1" s="17" t="s">
        <v>235</v>
      </c>
      <c r="G1" s="7" t="s">
        <v>236</v>
      </c>
    </row>
    <row r="2" customFormat="false" ht="13.5" hidden="false" customHeight="false" outlineLevel="0" collapsed="false">
      <c r="A2" s="7" t="s">
        <v>18</v>
      </c>
      <c r="B2" s="11" t="s">
        <v>767</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20">
      <formula>"x"</formula>
    </cfRule>
  </conditionalFormatting>
  <conditionalFormatting sqref="B1:B42 B435:B985">
    <cfRule type="cellIs" priority="3" operator="equal" aboveAverage="0" equalAverage="0" bottom="0" percent="0" rank="0" text="" dxfId="2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test/"/>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33</v>
      </c>
      <c r="E1" s="7" t="s">
        <v>234</v>
      </c>
      <c r="F1" s="17" t="s">
        <v>235</v>
      </c>
      <c r="G1" s="7" t="s">
        <v>236</v>
      </c>
    </row>
    <row r="2" customFormat="false" ht="13.5" hidden="false" customHeight="false" outlineLevel="0" collapsed="false">
      <c r="A2" s="7" t="s">
        <v>18</v>
      </c>
      <c r="B2" s="11" t="s">
        <v>768</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22">
      <formula>"x"</formula>
    </cfRule>
  </conditionalFormatting>
  <conditionalFormatting sqref="B1:B42 B435:B985">
    <cfRule type="cellIs" priority="3" operator="equal" aboveAverage="0" equalAverage="0" bottom="0" percent="0" rank="0" text="" dxfId="2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scop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35</v>
      </c>
      <c r="E1" s="7" t="s">
        <v>234</v>
      </c>
      <c r="F1" s="17" t="s">
        <v>235</v>
      </c>
      <c r="G1" s="7" t="s">
        <v>236</v>
      </c>
    </row>
    <row r="2" customFormat="false" ht="13.5" hidden="false" customHeight="false" outlineLevel="0" collapsed="false">
      <c r="A2" s="7" t="s">
        <v>18</v>
      </c>
      <c r="B2" s="11" t="s">
        <v>769</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
        <v>131</v>
      </c>
      <c r="B4" s="23" t="s">
        <v>143</v>
      </c>
      <c r="C4" s="13" t="s">
        <v>133</v>
      </c>
      <c r="E4" s="17"/>
    </row>
    <row r="5" customFormat="false" ht="13.5" hidden="false" customHeight="false" outlineLevel="0" collapsed="false">
      <c r="A5" s="55" t="s">
        <v>136</v>
      </c>
      <c r="B5" s="13" t="s">
        <v>138</v>
      </c>
      <c r="C5" s="13" t="s">
        <v>133</v>
      </c>
      <c r="E5" s="17"/>
    </row>
    <row r="6" customFormat="false" ht="13.5" hidden="false" customHeight="false" outlineLevel="0" collapsed="false">
      <c r="A6" s="55" t="s">
        <v>141</v>
      </c>
      <c r="B6" s="13" t="s">
        <v>138</v>
      </c>
      <c r="C6" s="13" t="s">
        <v>133</v>
      </c>
      <c r="E6" s="17"/>
    </row>
    <row r="7" customFormat="false" ht="13.5" hidden="false" customHeight="false" outlineLevel="0" collapsed="false">
      <c r="A7" s="55" t="s">
        <v>144</v>
      </c>
      <c r="B7" s="13" t="s">
        <v>138</v>
      </c>
      <c r="C7" s="13" t="s">
        <v>133</v>
      </c>
      <c r="E7" s="17"/>
    </row>
    <row r="8" customFormat="false" ht="13.5" hidden="false" customHeight="false" outlineLevel="0" collapsed="false">
      <c r="A8" s="55" t="s">
        <v>147</v>
      </c>
      <c r="B8" s="13" t="s">
        <v>138</v>
      </c>
      <c r="C8" s="13" t="s">
        <v>149</v>
      </c>
      <c r="E8" s="17"/>
    </row>
    <row r="9" customFormat="false" ht="13.5" hidden="false" customHeight="false" outlineLevel="0" collapsed="false">
      <c r="A9" s="55" t="s">
        <v>151</v>
      </c>
      <c r="B9" s="13" t="s">
        <v>138</v>
      </c>
      <c r="C9" s="13" t="s">
        <v>149</v>
      </c>
      <c r="E9" s="17"/>
    </row>
    <row r="10" customFormat="false" ht="13.5" hidden="false" customHeight="false" outlineLevel="0" collapsed="false">
      <c r="A10" s="55" t="s">
        <v>153</v>
      </c>
      <c r="B10" s="23" t="s">
        <v>143</v>
      </c>
      <c r="C10" s="13" t="s">
        <v>133</v>
      </c>
      <c r="E10" s="17"/>
    </row>
    <row r="11" customFormat="false" ht="13.5" hidden="false" customHeight="false" outlineLevel="0" collapsed="false">
      <c r="A11" s="55" t="s">
        <v>155</v>
      </c>
      <c r="B11" s="23" t="s">
        <v>143</v>
      </c>
      <c r="C11" s="13" t="s">
        <v>133</v>
      </c>
      <c r="E11" s="17"/>
    </row>
    <row r="12" customFormat="false" ht="13.5" hidden="false" customHeight="false" outlineLevel="0" collapsed="false">
      <c r="A12" s="55" t="s">
        <v>158</v>
      </c>
      <c r="B12" s="13" t="s">
        <v>138</v>
      </c>
      <c r="C12" s="13" t="s">
        <v>133</v>
      </c>
      <c r="E12" s="17"/>
    </row>
    <row r="13" customFormat="false" ht="13.5" hidden="false" customHeight="false" outlineLevel="0" collapsed="false">
      <c r="A13" s="55" t="s">
        <v>161</v>
      </c>
      <c r="B13" s="13" t="s">
        <v>138</v>
      </c>
      <c r="C13" s="13" t="s">
        <v>133</v>
      </c>
      <c r="E13" s="17"/>
    </row>
    <row r="14" customFormat="false" ht="13.5" hidden="false" customHeight="false" outlineLevel="0" collapsed="false">
      <c r="A14" s="55" t="s">
        <v>164</v>
      </c>
      <c r="B14" s="13" t="s">
        <v>138</v>
      </c>
      <c r="C14" s="13" t="s">
        <v>133</v>
      </c>
      <c r="E14" s="17"/>
    </row>
    <row r="15" customFormat="false" ht="13.5" hidden="false" customHeight="false" outlineLevel="0" collapsed="false">
      <c r="A15" s="55" t="s">
        <v>167</v>
      </c>
      <c r="B15" s="23" t="s">
        <v>143</v>
      </c>
      <c r="C15" s="13" t="s">
        <v>149</v>
      </c>
      <c r="E15" s="17"/>
    </row>
    <row r="16" customFormat="false" ht="13.5" hidden="false" customHeight="false" outlineLevel="0" collapsed="false">
      <c r="A16" s="55" t="s">
        <v>170</v>
      </c>
      <c r="B16" s="23" t="s">
        <v>143</v>
      </c>
      <c r="C16" s="13" t="s">
        <v>149</v>
      </c>
      <c r="E16" s="17"/>
    </row>
    <row r="17" customFormat="false" ht="13.5" hidden="false" customHeight="false" outlineLevel="0" collapsed="false">
      <c r="A17" s="55" t="s">
        <v>172</v>
      </c>
      <c r="B17" s="23" t="s">
        <v>143</v>
      </c>
      <c r="C17" s="13" t="s">
        <v>149</v>
      </c>
      <c r="E17" s="17"/>
    </row>
    <row r="18" customFormat="false" ht="13.5" hidden="false" customHeight="false" outlineLevel="0" collapsed="false">
      <c r="A18" s="55" t="s">
        <v>174</v>
      </c>
      <c r="B18" s="23" t="s">
        <v>143</v>
      </c>
      <c r="C18" s="13" t="s">
        <v>133</v>
      </c>
      <c r="E18" s="17"/>
    </row>
    <row r="19" customFormat="false" ht="13.5" hidden="false" customHeight="false" outlineLevel="0" collapsed="false">
      <c r="A19" s="55" t="s">
        <v>177</v>
      </c>
      <c r="B19" s="23" t="s">
        <v>143</v>
      </c>
      <c r="C19" s="13" t="s">
        <v>133</v>
      </c>
      <c r="E19" s="17"/>
    </row>
    <row r="20" customFormat="false" ht="13.5" hidden="false" customHeight="false" outlineLevel="0" collapsed="false">
      <c r="A20" s="55" t="s">
        <v>179</v>
      </c>
      <c r="B20" s="13" t="s">
        <v>138</v>
      </c>
      <c r="C20" s="13" t="s">
        <v>133</v>
      </c>
      <c r="E20" s="17"/>
    </row>
    <row r="21" customFormat="false" ht="13.5" hidden="false" customHeight="false" outlineLevel="0" collapsed="false">
      <c r="A21" s="55" t="s">
        <v>182</v>
      </c>
      <c r="B21" s="13" t="s">
        <v>138</v>
      </c>
      <c r="C21" s="13" t="s">
        <v>133</v>
      </c>
      <c r="E21" s="17"/>
    </row>
    <row r="22" customFormat="false" ht="13.5" hidden="false" customHeight="false" outlineLevel="0" collapsed="false">
      <c r="A22" s="55" t="s">
        <v>185</v>
      </c>
      <c r="B22" s="23" t="s">
        <v>138</v>
      </c>
      <c r="C22" s="13" t="s">
        <v>133</v>
      </c>
      <c r="E22" s="17"/>
    </row>
    <row r="23" customFormat="false" ht="13.5" hidden="false" customHeight="false" outlineLevel="0" collapsed="false">
      <c r="A23" s="55" t="s">
        <v>188</v>
      </c>
      <c r="B23" s="13" t="s">
        <v>143</v>
      </c>
      <c r="C23" s="13" t="s">
        <v>133</v>
      </c>
      <c r="E23" s="17"/>
    </row>
    <row r="24" customFormat="false" ht="13.5" hidden="false" customHeight="false" outlineLevel="0" collapsed="false">
      <c r="A24" s="55" t="s">
        <v>191</v>
      </c>
      <c r="B24" s="23" t="s">
        <v>143</v>
      </c>
      <c r="C24" s="13" t="s">
        <v>133</v>
      </c>
      <c r="E24" s="17"/>
    </row>
    <row r="25" customFormat="false" ht="13.5" hidden="false" customHeight="false" outlineLevel="0" collapsed="false">
      <c r="A25" s="55" t="s">
        <v>193</v>
      </c>
      <c r="B25" s="23" t="s">
        <v>143</v>
      </c>
      <c r="C25" s="13" t="s">
        <v>133</v>
      </c>
      <c r="E25" s="17"/>
    </row>
    <row r="26" customFormat="false" ht="13.5" hidden="false" customHeight="false" outlineLevel="0" collapsed="false">
      <c r="A26" s="55" t="s">
        <v>195</v>
      </c>
      <c r="B26" s="23" t="s">
        <v>143</v>
      </c>
      <c r="C26" s="13" t="s">
        <v>133</v>
      </c>
      <c r="E26" s="17"/>
    </row>
    <row r="27" customFormat="false" ht="13.5" hidden="false" customHeight="false" outlineLevel="0" collapsed="false">
      <c r="A27" s="55" t="s">
        <v>197</v>
      </c>
      <c r="B27" s="23" t="s">
        <v>143</v>
      </c>
      <c r="C27" s="13" t="s">
        <v>149</v>
      </c>
      <c r="E27" s="17"/>
    </row>
    <row r="28" customFormat="false" ht="13.5" hidden="false" customHeight="false" outlineLevel="0" collapsed="false">
      <c r="A28" s="55" t="s">
        <v>199</v>
      </c>
      <c r="B28" s="23" t="s">
        <v>143</v>
      </c>
      <c r="C28" s="13" t="s">
        <v>149</v>
      </c>
      <c r="E28" s="17"/>
    </row>
    <row r="29" customFormat="false" ht="13.5" hidden="false" customHeight="false" outlineLevel="0" collapsed="false">
      <c r="A29" s="55" t="s">
        <v>201</v>
      </c>
      <c r="B29" s="23" t="s">
        <v>143</v>
      </c>
      <c r="C29" s="13" t="s">
        <v>149</v>
      </c>
      <c r="E29" s="17"/>
    </row>
    <row r="30" customFormat="false" ht="13.5" hidden="false" customHeight="false" outlineLevel="0" collapsed="false">
      <c r="A30" s="55" t="s">
        <v>203</v>
      </c>
      <c r="B30" s="23" t="s">
        <v>143</v>
      </c>
      <c r="C30" s="13" t="s">
        <v>133</v>
      </c>
      <c r="E30" s="17"/>
    </row>
    <row r="31" customFormat="false" ht="13.5" hidden="false" customHeight="false" outlineLevel="0" collapsed="false">
      <c r="A31" s="55" t="s">
        <v>205</v>
      </c>
      <c r="B31" s="23" t="s">
        <v>138</v>
      </c>
      <c r="C31" s="13" t="s">
        <v>149</v>
      </c>
      <c r="E31" s="17"/>
    </row>
    <row r="32" customFormat="false" ht="13.5" hidden="false" customHeight="false" outlineLevel="0" collapsed="false">
      <c r="A32" s="55" t="s">
        <v>208</v>
      </c>
      <c r="B32" s="23" t="s">
        <v>143</v>
      </c>
      <c r="C32" s="13" t="s">
        <v>133</v>
      </c>
      <c r="E32" s="17"/>
    </row>
    <row r="33" customFormat="false" ht="13.5" hidden="false" customHeight="false" outlineLevel="0" collapsed="false">
      <c r="A33" s="55" t="s">
        <v>210</v>
      </c>
      <c r="B33" s="23" t="s">
        <v>143</v>
      </c>
      <c r="C33" s="13" t="s">
        <v>133</v>
      </c>
      <c r="E33" s="17"/>
    </row>
    <row r="34" customFormat="false" ht="13.5" hidden="false" customHeight="false" outlineLevel="0" collapsed="false">
      <c r="A34" s="55" t="s">
        <v>212</v>
      </c>
      <c r="B34" s="23" t="s">
        <v>143</v>
      </c>
      <c r="C34" s="13" t="s">
        <v>149</v>
      </c>
      <c r="E34" s="17"/>
    </row>
    <row r="35" customFormat="false" ht="13.5" hidden="false" customHeight="false" outlineLevel="0" collapsed="false">
      <c r="A35" s="55" t="s">
        <v>214</v>
      </c>
      <c r="B35" s="23" t="s">
        <v>134</v>
      </c>
      <c r="C35" s="13" t="s">
        <v>149</v>
      </c>
      <c r="E35" s="17" t="s">
        <v>243</v>
      </c>
    </row>
    <row r="36" customFormat="false" ht="13.5" hidden="false" customHeight="false" outlineLevel="0" collapsed="false">
      <c r="A36" s="55" t="s">
        <v>216</v>
      </c>
      <c r="B36" s="13" t="s">
        <v>138</v>
      </c>
      <c r="C36" s="13" t="s">
        <v>133</v>
      </c>
      <c r="E36" s="17"/>
    </row>
    <row r="37" customFormat="false" ht="13.5" hidden="false" customHeight="false" outlineLevel="0" collapsed="false">
      <c r="A37" s="55" t="s">
        <v>219</v>
      </c>
      <c r="B37" s="23" t="s">
        <v>143</v>
      </c>
      <c r="C37" s="13" t="s">
        <v>133</v>
      </c>
      <c r="E37" s="17"/>
    </row>
    <row r="38" customFormat="false" ht="13.5" hidden="false" customHeight="false" outlineLevel="0" collapsed="false">
      <c r="A38" s="55" t="s">
        <v>221</v>
      </c>
      <c r="B38" s="13" t="s">
        <v>138</v>
      </c>
      <c r="C38" s="13" t="s">
        <v>149</v>
      </c>
      <c r="E38" s="17"/>
    </row>
    <row r="39" customFormat="false" ht="13.5" hidden="false" customHeight="false" outlineLevel="0" collapsed="false">
      <c r="A39" s="55" t="s">
        <v>223</v>
      </c>
      <c r="B39" s="13" t="s">
        <v>138</v>
      </c>
      <c r="C39" s="13" t="s">
        <v>149</v>
      </c>
      <c r="E39" s="17"/>
    </row>
    <row r="40" customFormat="false" ht="13.5" hidden="false" customHeight="false" outlineLevel="0" collapsed="false">
      <c r="A40" s="55" t="s">
        <v>225</v>
      </c>
      <c r="B40" s="23" t="s">
        <v>143</v>
      </c>
      <c r="C40" s="13" t="s">
        <v>133</v>
      </c>
      <c r="E40" s="17"/>
    </row>
    <row r="41" customFormat="false" ht="13.5" hidden="false" customHeight="false" outlineLevel="0" collapsed="false">
      <c r="A41" s="55" t="s">
        <v>227</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37"/>
      <c r="F48" s="19" t="s">
        <v>252</v>
      </c>
      <c r="G48" s="37" t="s">
        <v>253</v>
      </c>
    </row>
    <row r="49" customFormat="false" ht="13.5" hidden="false" customHeight="false" outlineLevel="0" collapsed="false">
      <c r="A49" s="11" t="s">
        <v>254</v>
      </c>
      <c r="B49" s="37"/>
      <c r="F49" s="19" t="s">
        <v>255</v>
      </c>
      <c r="G49" s="37" t="s">
        <v>256</v>
      </c>
    </row>
    <row r="50" customFormat="false" ht="13.5" hidden="false" customHeight="false" outlineLevel="0" collapsed="false">
      <c r="A50" s="11" t="s">
        <v>254</v>
      </c>
      <c r="B50" s="37"/>
      <c r="F50" s="19" t="s">
        <v>257</v>
      </c>
      <c r="G50" s="37" t="s">
        <v>258</v>
      </c>
    </row>
    <row r="51" customFormat="false" ht="13.5" hidden="false" customHeight="false" outlineLevel="0" collapsed="false">
      <c r="A51" s="11" t="s">
        <v>138</v>
      </c>
      <c r="B51" s="37"/>
      <c r="F51" s="19" t="s">
        <v>259</v>
      </c>
      <c r="G51" s="37" t="s">
        <v>260</v>
      </c>
    </row>
    <row r="52" customFormat="false" ht="13.5" hidden="false" customHeight="false" outlineLevel="0" collapsed="false">
      <c r="A52" s="11" t="s">
        <v>254</v>
      </c>
      <c r="B52" s="37"/>
      <c r="F52" s="19" t="s">
        <v>261</v>
      </c>
      <c r="G52" s="37" t="s">
        <v>262</v>
      </c>
    </row>
    <row r="53" customFormat="false" ht="13.5" hidden="false" customHeight="false" outlineLevel="0" collapsed="false">
      <c r="A53" s="11" t="s">
        <v>143</v>
      </c>
      <c r="B53" s="28" t="s">
        <v>143</v>
      </c>
      <c r="F53" s="19" t="s">
        <v>264</v>
      </c>
      <c r="G53" s="37" t="s">
        <v>265</v>
      </c>
    </row>
    <row r="54" customFormat="false" ht="13.5" hidden="false" customHeight="false" outlineLevel="0" collapsed="false">
      <c r="A54" s="11" t="s">
        <v>254</v>
      </c>
      <c r="B54" s="37"/>
      <c r="F54" s="19" t="s">
        <v>266</v>
      </c>
      <c r="G54" s="37" t="s">
        <v>267</v>
      </c>
    </row>
    <row r="55" customFormat="false" ht="13.5" hidden="false" customHeight="false" outlineLevel="0" collapsed="false">
      <c r="A55" s="11" t="s">
        <v>254</v>
      </c>
      <c r="B55" s="37"/>
      <c r="F55" s="19" t="s">
        <v>268</v>
      </c>
      <c r="G55" s="37"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37"/>
      <c r="F59" s="19" t="s">
        <v>252</v>
      </c>
      <c r="G59" s="37" t="s">
        <v>253</v>
      </c>
    </row>
    <row r="60" customFormat="false" ht="13.5" hidden="false" customHeight="false" outlineLevel="0" collapsed="false">
      <c r="A60" s="11" t="s">
        <v>254</v>
      </c>
      <c r="B60" s="37"/>
      <c r="F60" s="19" t="s">
        <v>255</v>
      </c>
      <c r="G60" s="37" t="s">
        <v>256</v>
      </c>
    </row>
    <row r="61" customFormat="false" ht="13.5" hidden="false" customHeight="false" outlineLevel="0" collapsed="false">
      <c r="A61" s="11" t="s">
        <v>254</v>
      </c>
      <c r="B61" s="37"/>
      <c r="F61" s="19" t="s">
        <v>257</v>
      </c>
      <c r="G61" s="37" t="s">
        <v>258</v>
      </c>
    </row>
    <row r="62" customFormat="false" ht="13.5" hidden="false" customHeight="false" outlineLevel="0" collapsed="false">
      <c r="A62" s="11" t="s">
        <v>138</v>
      </c>
      <c r="B62" s="37"/>
      <c r="F62" s="19" t="s">
        <v>259</v>
      </c>
      <c r="G62" s="37" t="s">
        <v>260</v>
      </c>
    </row>
    <row r="63" customFormat="false" ht="13.5" hidden="false" customHeight="false" outlineLevel="0" collapsed="false">
      <c r="A63" s="11" t="s">
        <v>254</v>
      </c>
      <c r="B63" s="37"/>
      <c r="F63" s="19" t="s">
        <v>261</v>
      </c>
      <c r="G63" s="37" t="s">
        <v>262</v>
      </c>
    </row>
    <row r="64" customFormat="false" ht="13.5" hidden="false" customHeight="false" outlineLevel="0" collapsed="false">
      <c r="A64" s="11" t="s">
        <v>138</v>
      </c>
      <c r="B64" s="37"/>
      <c r="F64" s="19" t="s">
        <v>264</v>
      </c>
      <c r="G64" s="37" t="s">
        <v>265</v>
      </c>
    </row>
    <row r="65" customFormat="false" ht="13.5" hidden="false" customHeight="false" outlineLevel="0" collapsed="false">
      <c r="A65" s="11" t="s">
        <v>254</v>
      </c>
      <c r="B65" s="37"/>
      <c r="F65" s="19" t="s">
        <v>266</v>
      </c>
      <c r="G65" s="37" t="s">
        <v>267</v>
      </c>
    </row>
    <row r="66" customFormat="false" ht="13.5" hidden="false" customHeight="false" outlineLevel="0" collapsed="false">
      <c r="A66" s="11" t="s">
        <v>254</v>
      </c>
      <c r="B66" s="37"/>
      <c r="F66" s="19" t="s">
        <v>268</v>
      </c>
      <c r="G66" s="37"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37" t="s">
        <v>276</v>
      </c>
    </row>
    <row r="69" customFormat="false" ht="13.5" hidden="false" customHeight="false" outlineLevel="0" collapsed="false">
      <c r="A69" s="11" t="s">
        <v>138</v>
      </c>
      <c r="B69" s="37"/>
      <c r="F69" s="19" t="s">
        <v>277</v>
      </c>
      <c r="G69" s="37" t="s">
        <v>278</v>
      </c>
    </row>
    <row r="70" customFormat="false" ht="13.5" hidden="false" customHeight="false" outlineLevel="0" collapsed="false">
      <c r="A70" s="11" t="s">
        <v>138</v>
      </c>
      <c r="B70" s="37"/>
      <c r="F70" s="19" t="s">
        <v>279</v>
      </c>
      <c r="G70" s="37" t="s">
        <v>280</v>
      </c>
    </row>
    <row r="71" customFormat="false" ht="13.5" hidden="false" customHeight="false" outlineLevel="0" collapsed="false">
      <c r="A71" s="11" t="s">
        <v>138</v>
      </c>
      <c r="B71" s="37"/>
      <c r="F71" s="19" t="s">
        <v>281</v>
      </c>
      <c r="G71" s="37" t="s">
        <v>282</v>
      </c>
    </row>
    <row r="72" customFormat="false" ht="13.5" hidden="false" customHeight="false" outlineLevel="0" collapsed="false">
      <c r="A72" s="11" t="s">
        <v>254</v>
      </c>
      <c r="B72" s="37"/>
      <c r="F72" s="19" t="s">
        <v>283</v>
      </c>
      <c r="G72" s="37" t="s">
        <v>284</v>
      </c>
    </row>
    <row r="73" customFormat="false" ht="13.5" hidden="false" customHeight="false" outlineLevel="0" collapsed="false">
      <c r="A73" s="11" t="s">
        <v>254</v>
      </c>
      <c r="B73" s="37"/>
      <c r="F73" s="19" t="s">
        <v>266</v>
      </c>
      <c r="G73" s="37"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37"/>
      <c r="F77" s="19" t="s">
        <v>252</v>
      </c>
      <c r="G77" s="37" t="s">
        <v>253</v>
      </c>
    </row>
    <row r="78" customFormat="false" ht="13.5" hidden="false" customHeight="false" outlineLevel="0" collapsed="false">
      <c r="A78" s="11" t="s">
        <v>254</v>
      </c>
      <c r="B78" s="37"/>
      <c r="F78" s="19" t="s">
        <v>289</v>
      </c>
      <c r="G78" s="37" t="s">
        <v>290</v>
      </c>
    </row>
    <row r="79" customFormat="false" ht="13.5" hidden="false" customHeight="false" outlineLevel="0" collapsed="false">
      <c r="A79" s="11" t="s">
        <v>254</v>
      </c>
      <c r="B79" s="37"/>
      <c r="F79" s="19" t="s">
        <v>291</v>
      </c>
      <c r="G79" s="37" t="s">
        <v>292</v>
      </c>
    </row>
    <row r="80" customFormat="false" ht="13.5" hidden="false" customHeight="false" outlineLevel="0" collapsed="false">
      <c r="A80" s="11" t="s">
        <v>143</v>
      </c>
      <c r="B80" s="28" t="s">
        <v>143</v>
      </c>
      <c r="F80" s="19" t="s">
        <v>293</v>
      </c>
      <c r="G80" s="37" t="s">
        <v>294</v>
      </c>
    </row>
    <row r="81" customFormat="false" ht="13.5" hidden="false" customHeight="false" outlineLevel="0" collapsed="false">
      <c r="A81" s="11" t="s">
        <v>254</v>
      </c>
      <c r="B81" s="37"/>
      <c r="F81" s="19" t="s">
        <v>295</v>
      </c>
      <c r="G81" s="37" t="s">
        <v>296</v>
      </c>
    </row>
    <row r="82" customFormat="false" ht="13.5" hidden="false" customHeight="false" outlineLevel="0" collapsed="false">
      <c r="A82" s="11" t="s">
        <v>143</v>
      </c>
      <c r="B82" s="28" t="s">
        <v>143</v>
      </c>
      <c r="F82" s="19" t="s">
        <v>297</v>
      </c>
      <c r="G82" s="37" t="s">
        <v>298</v>
      </c>
    </row>
    <row r="83" customFormat="false" ht="13.5" hidden="false" customHeight="false" outlineLevel="0" collapsed="false">
      <c r="A83" s="11" t="s">
        <v>254</v>
      </c>
      <c r="B83" s="37"/>
      <c r="F83" s="19" t="s">
        <v>299</v>
      </c>
      <c r="G83" s="37"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37"/>
      <c r="F87" s="19" t="s">
        <v>252</v>
      </c>
      <c r="G87" s="37" t="s">
        <v>253</v>
      </c>
    </row>
    <row r="88" customFormat="false" ht="13.5" hidden="false" customHeight="false" outlineLevel="0" collapsed="false">
      <c r="A88" s="11" t="s">
        <v>254</v>
      </c>
      <c r="B88" s="37"/>
      <c r="F88" s="19" t="s">
        <v>255</v>
      </c>
      <c r="G88" s="37" t="s">
        <v>256</v>
      </c>
    </row>
    <row r="89" customFormat="false" ht="13.5" hidden="false" customHeight="false" outlineLevel="0" collapsed="false">
      <c r="A89" s="11" t="s">
        <v>254</v>
      </c>
      <c r="B89" s="37"/>
      <c r="F89" s="19" t="s">
        <v>257</v>
      </c>
      <c r="G89" s="37" t="s">
        <v>258</v>
      </c>
    </row>
    <row r="90" customFormat="false" ht="13.5" hidden="false" customHeight="false" outlineLevel="0" collapsed="false">
      <c r="A90" s="11" t="s">
        <v>138</v>
      </c>
      <c r="B90" s="37"/>
      <c r="F90" s="19" t="s">
        <v>259</v>
      </c>
      <c r="G90" s="37" t="s">
        <v>260</v>
      </c>
    </row>
    <row r="91" customFormat="false" ht="13.5" hidden="false" customHeight="false" outlineLevel="0" collapsed="false">
      <c r="A91" s="11" t="s">
        <v>254</v>
      </c>
      <c r="B91" s="37"/>
      <c r="F91" s="19" t="s">
        <v>261</v>
      </c>
      <c r="G91" s="37" t="s">
        <v>262</v>
      </c>
    </row>
    <row r="92" customFormat="false" ht="13.5" hidden="false" customHeight="false" outlineLevel="0" collapsed="false">
      <c r="A92" s="11" t="s">
        <v>138</v>
      </c>
      <c r="B92" s="37"/>
      <c r="F92" s="19" t="s">
        <v>264</v>
      </c>
      <c r="G92" s="37" t="s">
        <v>265</v>
      </c>
    </row>
    <row r="93" customFormat="false" ht="13.5" hidden="false" customHeight="false" outlineLevel="0" collapsed="false">
      <c r="A93" s="11" t="s">
        <v>254</v>
      </c>
      <c r="B93" s="37"/>
      <c r="F93" s="19" t="s">
        <v>266</v>
      </c>
      <c r="G93" s="37" t="s">
        <v>267</v>
      </c>
    </row>
    <row r="94" customFormat="false" ht="13.5" hidden="false" customHeight="false" outlineLevel="0" collapsed="false">
      <c r="A94" s="11" t="s">
        <v>254</v>
      </c>
      <c r="B94" s="37"/>
      <c r="F94" s="19" t="s">
        <v>268</v>
      </c>
      <c r="G94" s="37"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37"/>
      <c r="F97" s="19" t="s">
        <v>252</v>
      </c>
      <c r="G97" s="37" t="s">
        <v>253</v>
      </c>
    </row>
    <row r="98" customFormat="false" ht="13.5" hidden="false" customHeight="false" outlineLevel="0" collapsed="false">
      <c r="A98" s="11" t="s">
        <v>254</v>
      </c>
      <c r="B98" s="37"/>
      <c r="F98" s="19" t="s">
        <v>255</v>
      </c>
      <c r="G98" s="37" t="s">
        <v>256</v>
      </c>
    </row>
    <row r="99" customFormat="false" ht="13.5" hidden="false" customHeight="false" outlineLevel="0" collapsed="false">
      <c r="A99" s="11" t="s">
        <v>254</v>
      </c>
      <c r="B99" s="37"/>
      <c r="F99" s="19" t="s">
        <v>257</v>
      </c>
      <c r="G99" s="37" t="s">
        <v>258</v>
      </c>
    </row>
    <row r="100" customFormat="false" ht="13.5" hidden="false" customHeight="false" outlineLevel="0" collapsed="false">
      <c r="A100" s="11" t="s">
        <v>138</v>
      </c>
      <c r="B100" s="37"/>
      <c r="F100" s="19" t="s">
        <v>259</v>
      </c>
      <c r="G100" s="37" t="s">
        <v>260</v>
      </c>
    </row>
    <row r="101" customFormat="false" ht="13.5" hidden="false" customHeight="false" outlineLevel="0" collapsed="false">
      <c r="A101" s="11" t="s">
        <v>254</v>
      </c>
      <c r="B101" s="37"/>
      <c r="F101" s="19" t="s">
        <v>261</v>
      </c>
      <c r="G101" s="37" t="s">
        <v>262</v>
      </c>
    </row>
    <row r="102" customFormat="false" ht="13.5" hidden="false" customHeight="false" outlineLevel="0" collapsed="false">
      <c r="A102" s="11" t="s">
        <v>138</v>
      </c>
      <c r="B102" s="37"/>
      <c r="F102" s="19" t="s">
        <v>264</v>
      </c>
      <c r="G102" s="37" t="s">
        <v>265</v>
      </c>
    </row>
    <row r="103" customFormat="false" ht="13.5" hidden="false" customHeight="false" outlineLevel="0" collapsed="false">
      <c r="A103" s="11" t="s">
        <v>254</v>
      </c>
      <c r="B103" s="37"/>
      <c r="F103" s="19" t="s">
        <v>266</v>
      </c>
      <c r="G103" s="37" t="s">
        <v>267</v>
      </c>
    </row>
    <row r="104" customFormat="false" ht="13.5" hidden="false" customHeight="false" outlineLevel="0" collapsed="false">
      <c r="A104" s="11" t="s">
        <v>254</v>
      </c>
      <c r="B104" s="37"/>
      <c r="F104" s="19" t="s">
        <v>268</v>
      </c>
      <c r="G104" s="37"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37"/>
      <c r="F107" s="19" t="s">
        <v>252</v>
      </c>
      <c r="G107" s="37" t="s">
        <v>253</v>
      </c>
    </row>
    <row r="108" customFormat="false" ht="13.5" hidden="false" customHeight="false" outlineLevel="0" collapsed="false">
      <c r="A108" s="11" t="s">
        <v>254</v>
      </c>
      <c r="B108" s="37"/>
      <c r="F108" s="19" t="s">
        <v>255</v>
      </c>
      <c r="G108" s="37" t="s">
        <v>256</v>
      </c>
    </row>
    <row r="109" customFormat="false" ht="13.5" hidden="false" customHeight="false" outlineLevel="0" collapsed="false">
      <c r="A109" s="11" t="s">
        <v>254</v>
      </c>
      <c r="B109" s="37"/>
      <c r="F109" s="19" t="s">
        <v>257</v>
      </c>
      <c r="G109" s="37" t="s">
        <v>258</v>
      </c>
    </row>
    <row r="110" customFormat="false" ht="13.5" hidden="false" customHeight="false" outlineLevel="0" collapsed="false">
      <c r="A110" s="11" t="s">
        <v>138</v>
      </c>
      <c r="B110" s="37"/>
      <c r="F110" s="19" t="s">
        <v>259</v>
      </c>
      <c r="G110" s="37" t="s">
        <v>260</v>
      </c>
    </row>
    <row r="111" customFormat="false" ht="13.5" hidden="false" customHeight="false" outlineLevel="0" collapsed="false">
      <c r="A111" s="11" t="s">
        <v>254</v>
      </c>
      <c r="B111" s="37"/>
      <c r="F111" s="19" t="s">
        <v>261</v>
      </c>
      <c r="G111" s="37" t="s">
        <v>262</v>
      </c>
    </row>
    <row r="112" customFormat="false" ht="13.5" hidden="false" customHeight="false" outlineLevel="0" collapsed="false">
      <c r="A112" s="11" t="s">
        <v>138</v>
      </c>
      <c r="B112" s="37"/>
      <c r="F112" s="19" t="s">
        <v>264</v>
      </c>
      <c r="G112" s="37" t="s">
        <v>265</v>
      </c>
    </row>
    <row r="113" customFormat="false" ht="13.5" hidden="false" customHeight="false" outlineLevel="0" collapsed="false">
      <c r="A113" s="11" t="s">
        <v>254</v>
      </c>
      <c r="B113" s="37"/>
      <c r="F113" s="19" t="s">
        <v>266</v>
      </c>
      <c r="G113" s="37" t="s">
        <v>267</v>
      </c>
    </row>
    <row r="114" customFormat="false" ht="13.5" hidden="false" customHeight="false" outlineLevel="0" collapsed="false">
      <c r="A114" s="11" t="s">
        <v>254</v>
      </c>
      <c r="B114" s="37"/>
      <c r="F114" s="19" t="s">
        <v>268</v>
      </c>
      <c r="G114" s="37"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37"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28" t="s">
        <v>143</v>
      </c>
      <c r="F120" s="19" t="s">
        <v>315</v>
      </c>
      <c r="G120" s="37" t="s">
        <v>316</v>
      </c>
    </row>
    <row r="121" customFormat="false" ht="13.5" hidden="false" customHeight="false" outlineLevel="0" collapsed="false">
      <c r="A121" s="11" t="s">
        <v>138</v>
      </c>
      <c r="B121" s="37"/>
      <c r="F121" s="19" t="s">
        <v>317</v>
      </c>
      <c r="G121" s="37"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37"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37" t="s">
        <v>325</v>
      </c>
    </row>
    <row r="127" customFormat="false" ht="13.5" hidden="false" customHeight="false" outlineLevel="0" collapsed="false">
      <c r="A127" s="11" t="s">
        <v>254</v>
      </c>
      <c r="B127" s="37"/>
      <c r="D127" s="58" t="n">
        <v>2</v>
      </c>
      <c r="F127" s="19" t="s">
        <v>326</v>
      </c>
      <c r="G127" s="37"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37"/>
      <c r="D131" s="58" t="n">
        <v>1</v>
      </c>
      <c r="F131" s="19" t="s">
        <v>334</v>
      </c>
      <c r="G131" s="37" t="s">
        <v>335</v>
      </c>
    </row>
    <row r="132" customFormat="false" ht="13.5" hidden="false" customHeight="false" outlineLevel="0" collapsed="false">
      <c r="A132" s="11" t="s">
        <v>138</v>
      </c>
      <c r="B132" s="37"/>
      <c r="D132" s="58" t="n">
        <v>2</v>
      </c>
      <c r="F132" s="19" t="s">
        <v>336</v>
      </c>
      <c r="G132" s="37" t="s">
        <v>337</v>
      </c>
    </row>
    <row r="133" customFormat="false" ht="13.5" hidden="false" customHeight="false" outlineLevel="0" collapsed="false">
      <c r="A133" s="11" t="s">
        <v>254</v>
      </c>
      <c r="B133" s="37"/>
      <c r="D133" s="58" t="n">
        <v>3</v>
      </c>
      <c r="F133" s="19" t="s">
        <v>338</v>
      </c>
      <c r="G133" s="37"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7" t="s">
        <v>342</v>
      </c>
      <c r="G136" s="27"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37"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37" t="s">
        <v>267</v>
      </c>
    </row>
    <row r="140" customFormat="false" ht="13.5" hidden="false" customHeight="false" outlineLevel="0" collapsed="false">
      <c r="A140" s="11" t="s">
        <v>138</v>
      </c>
      <c r="B140" s="37"/>
      <c r="D140" s="58" t="n">
        <v>3</v>
      </c>
      <c r="F140" s="19" t="s">
        <v>347</v>
      </c>
      <c r="G140" s="37" t="s">
        <v>348</v>
      </c>
    </row>
    <row r="141" customFormat="false" ht="13.5" hidden="false" customHeight="false" outlineLevel="0" collapsed="false">
      <c r="A141" s="11" t="s">
        <v>138</v>
      </c>
      <c r="B141" s="37"/>
      <c r="D141" s="58" t="n">
        <v>4</v>
      </c>
      <c r="F141" s="19" t="s">
        <v>349</v>
      </c>
      <c r="G141" s="37" t="s">
        <v>350</v>
      </c>
    </row>
    <row r="142" customFormat="false" ht="13.5" hidden="false" customHeight="false" outlineLevel="0" collapsed="false">
      <c r="A142" s="11" t="s">
        <v>138</v>
      </c>
      <c r="B142" s="37"/>
      <c r="D142" s="58" t="n">
        <v>5</v>
      </c>
      <c r="F142" s="19" t="s">
        <v>351</v>
      </c>
      <c r="G142" s="37" t="s">
        <v>352</v>
      </c>
    </row>
    <row r="143" customFormat="false" ht="13.5" hidden="false" customHeight="false" outlineLevel="0" collapsed="false">
      <c r="A143" s="11" t="s">
        <v>138</v>
      </c>
      <c r="B143" s="37"/>
      <c r="D143" s="58" t="n">
        <v>6</v>
      </c>
      <c r="F143" s="19" t="s">
        <v>353</v>
      </c>
      <c r="G143" s="37"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28" t="s">
        <v>143</v>
      </c>
      <c r="D147" s="58" t="n">
        <v>1</v>
      </c>
      <c r="F147" s="19" t="s">
        <v>357</v>
      </c>
      <c r="G147" s="37" t="s">
        <v>358</v>
      </c>
    </row>
    <row r="148" customFormat="false" ht="13.5" hidden="false" customHeight="false" outlineLevel="0" collapsed="false">
      <c r="A148" s="11" t="s">
        <v>254</v>
      </c>
      <c r="B148" s="37"/>
      <c r="D148" s="58" t="n">
        <v>2</v>
      </c>
      <c r="F148" s="19" t="s">
        <v>359</v>
      </c>
      <c r="G148" s="37" t="s">
        <v>360</v>
      </c>
    </row>
    <row r="149" customFormat="false" ht="13.5" hidden="false" customHeight="false" outlineLevel="0" collapsed="false">
      <c r="A149" s="11" t="s">
        <v>254</v>
      </c>
      <c r="B149" s="37"/>
      <c r="D149" s="58" t="n">
        <v>3</v>
      </c>
      <c r="F149" s="19" t="s">
        <v>361</v>
      </c>
      <c r="G149" s="37" t="s">
        <v>362</v>
      </c>
    </row>
    <row r="150" customFormat="false" ht="13.5" hidden="false" customHeight="false" outlineLevel="0" collapsed="false">
      <c r="A150" s="11" t="s">
        <v>254</v>
      </c>
      <c r="B150" s="37"/>
      <c r="D150" s="58" t="n">
        <v>4</v>
      </c>
      <c r="F150" s="19" t="s">
        <v>363</v>
      </c>
      <c r="G150" s="37" t="s">
        <v>364</v>
      </c>
    </row>
    <row r="151" customFormat="false" ht="13.5" hidden="false" customHeight="false" outlineLevel="0" collapsed="false">
      <c r="A151" s="11" t="s">
        <v>254</v>
      </c>
      <c r="B151" s="37"/>
      <c r="D151" s="58" t="n">
        <v>5</v>
      </c>
      <c r="F151" s="19" t="s">
        <v>365</v>
      </c>
      <c r="G151" s="37" t="s">
        <v>366</v>
      </c>
    </row>
    <row r="152" customFormat="false" ht="13.5" hidden="false" customHeight="false" outlineLevel="0" collapsed="false">
      <c r="A152" s="11" t="s">
        <v>254</v>
      </c>
      <c r="B152" s="37"/>
      <c r="D152" s="58" t="n">
        <v>6</v>
      </c>
      <c r="F152" s="19" t="s">
        <v>367</v>
      </c>
      <c r="G152" s="37" t="s">
        <v>368</v>
      </c>
    </row>
    <row r="153" customFormat="false" ht="13.5" hidden="false" customHeight="false" outlineLevel="0" collapsed="false">
      <c r="A153" s="11" t="s">
        <v>143</v>
      </c>
      <c r="B153" s="28" t="s">
        <v>143</v>
      </c>
      <c r="D153" s="58" t="n">
        <v>7</v>
      </c>
      <c r="F153" s="19" t="s">
        <v>369</v>
      </c>
      <c r="G153" s="37" t="s">
        <v>770</v>
      </c>
    </row>
    <row r="154" customFormat="false" ht="13.5" hidden="false" customHeight="false" outlineLevel="0" collapsed="false">
      <c r="A154" s="11" t="s">
        <v>138</v>
      </c>
      <c r="B154" s="37"/>
      <c r="D154" s="58" t="n">
        <v>8</v>
      </c>
      <c r="F154" s="19" t="s">
        <v>371</v>
      </c>
      <c r="G154" s="37" t="s">
        <v>372</v>
      </c>
    </row>
    <row r="155" customFormat="false" ht="13.5" hidden="false" customHeight="false" outlineLevel="0" collapsed="false">
      <c r="A155" s="11" t="s">
        <v>143</v>
      </c>
      <c r="B155" s="28" t="s">
        <v>143</v>
      </c>
      <c r="D155" s="58" t="n">
        <v>9</v>
      </c>
      <c r="F155" s="19" t="s">
        <v>373</v>
      </c>
      <c r="G155" s="37"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37" t="s">
        <v>377</v>
      </c>
    </row>
    <row r="158" customFormat="false" ht="13.5" hidden="false" customHeight="false" outlineLevel="0" collapsed="false">
      <c r="A158" s="11" t="s">
        <v>138</v>
      </c>
      <c r="B158" s="37"/>
      <c r="E158" s="58" t="n">
        <v>2</v>
      </c>
      <c r="F158" s="19" t="s">
        <v>378</v>
      </c>
      <c r="G158" s="37" t="s">
        <v>379</v>
      </c>
    </row>
    <row r="159" customFormat="false" ht="13.5" hidden="false" customHeight="false" outlineLevel="0" collapsed="false">
      <c r="A159" s="11" t="s">
        <v>138</v>
      </c>
      <c r="B159" s="37"/>
      <c r="E159" s="58" t="n">
        <v>3</v>
      </c>
      <c r="F159" s="19" t="s">
        <v>380</v>
      </c>
      <c r="G159" s="37" t="s">
        <v>381</v>
      </c>
    </row>
    <row r="160" customFormat="false" ht="13.5" hidden="false" customHeight="false" outlineLevel="0" collapsed="false">
      <c r="A160" s="11" t="s">
        <v>254</v>
      </c>
      <c r="B160" s="37"/>
      <c r="E160" s="58" t="n">
        <v>4</v>
      </c>
      <c r="F160" s="19" t="s">
        <v>382</v>
      </c>
      <c r="G160" s="37" t="s">
        <v>383</v>
      </c>
    </row>
    <row r="161" customFormat="false" ht="13.5" hidden="false" customHeight="false" outlineLevel="0" collapsed="false">
      <c r="A161" s="11" t="s">
        <v>138</v>
      </c>
      <c r="B161" s="37"/>
      <c r="E161" s="58" t="n">
        <v>5</v>
      </c>
      <c r="F161" s="19" t="s">
        <v>384</v>
      </c>
      <c r="G161" s="37" t="s">
        <v>385</v>
      </c>
    </row>
    <row r="162" customFormat="false" ht="13.5" hidden="false" customHeight="false" outlineLevel="0" collapsed="false">
      <c r="A162" s="11" t="s">
        <v>254</v>
      </c>
      <c r="B162" s="37"/>
      <c r="E162" s="58" t="n">
        <v>6</v>
      </c>
      <c r="F162" s="19" t="s">
        <v>386</v>
      </c>
      <c r="G162" s="37" t="s">
        <v>387</v>
      </c>
    </row>
    <row r="163" customFormat="false" ht="13.5" hidden="false" customHeight="false" outlineLevel="0" collapsed="false">
      <c r="A163" s="11" t="s">
        <v>143</v>
      </c>
      <c r="B163" s="28" t="s">
        <v>143</v>
      </c>
      <c r="E163" s="58" t="n">
        <v>7</v>
      </c>
      <c r="F163" s="19" t="s">
        <v>297</v>
      </c>
      <c r="G163" s="37" t="s">
        <v>298</v>
      </c>
    </row>
    <row r="164" customFormat="false" ht="13.5" hidden="false" customHeight="false" outlineLevel="0" collapsed="false">
      <c r="A164" s="11" t="s">
        <v>254</v>
      </c>
      <c r="B164" s="37"/>
      <c r="E164" s="58" t="n">
        <v>8</v>
      </c>
      <c r="F164" s="19" t="s">
        <v>299</v>
      </c>
      <c r="G164" s="37" t="s">
        <v>300</v>
      </c>
    </row>
    <row r="165" customFormat="false" ht="13.5" hidden="false" customHeight="false" outlineLevel="0" collapsed="false">
      <c r="A165" s="11" t="s">
        <v>138</v>
      </c>
      <c r="B165" s="37"/>
      <c r="E165" s="58" t="n">
        <v>9</v>
      </c>
      <c r="F165" s="19" t="s">
        <v>388</v>
      </c>
      <c r="G165" s="37" t="s">
        <v>389</v>
      </c>
    </row>
    <row r="166" customFormat="false" ht="13.5" hidden="false" customHeight="false" outlineLevel="0" collapsed="false">
      <c r="A166" s="11" t="s">
        <v>254</v>
      </c>
      <c r="B166" s="37"/>
      <c r="E166" s="58" t="n">
        <v>10</v>
      </c>
      <c r="F166" s="19" t="s">
        <v>390</v>
      </c>
      <c r="G166" s="37" t="s">
        <v>391</v>
      </c>
    </row>
    <row r="167" customFormat="false" ht="13.5" hidden="false" customHeight="false" outlineLevel="0" collapsed="false">
      <c r="A167" s="11" t="s">
        <v>143</v>
      </c>
      <c r="B167" s="28" t="s">
        <v>143</v>
      </c>
      <c r="E167" s="58" t="n">
        <v>11</v>
      </c>
      <c r="F167" s="19" t="s">
        <v>392</v>
      </c>
      <c r="G167" s="37" t="s">
        <v>393</v>
      </c>
    </row>
    <row r="168" customFormat="false" ht="13.5" hidden="false" customHeight="false" outlineLevel="0" collapsed="false">
      <c r="A168" s="11" t="s">
        <v>143</v>
      </c>
      <c r="B168" s="28" t="s">
        <v>143</v>
      </c>
      <c r="E168" s="58" t="n">
        <v>12</v>
      </c>
      <c r="F168" s="19" t="s">
        <v>394</v>
      </c>
      <c r="G168" s="37" t="s">
        <v>395</v>
      </c>
    </row>
    <row r="169" customFormat="false" ht="13.5" hidden="false" customHeight="false" outlineLevel="0" collapsed="false">
      <c r="A169" s="11" t="s">
        <v>138</v>
      </c>
      <c r="B169" s="37"/>
      <c r="E169" s="58" t="n">
        <v>13</v>
      </c>
      <c r="F169" s="19" t="s">
        <v>396</v>
      </c>
      <c r="G169" s="37" t="s">
        <v>397</v>
      </c>
    </row>
    <row r="170" customFormat="false" ht="13.5" hidden="false" customHeight="false" outlineLevel="0" collapsed="false">
      <c r="A170" s="11" t="s">
        <v>143</v>
      </c>
      <c r="B170" s="28" t="s">
        <v>143</v>
      </c>
      <c r="E170" s="58" t="n">
        <v>14</v>
      </c>
      <c r="F170" s="19" t="s">
        <v>398</v>
      </c>
      <c r="G170" s="37"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37"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37" t="s">
        <v>403</v>
      </c>
    </row>
    <row r="175" customFormat="false" ht="13.5" hidden="false" customHeight="false" outlineLevel="0" collapsed="false">
      <c r="A175" s="11" t="s">
        <v>254</v>
      </c>
      <c r="B175" s="37"/>
      <c r="F175" s="19" t="s">
        <v>404</v>
      </c>
      <c r="G175" s="37" t="s">
        <v>405</v>
      </c>
    </row>
    <row r="176" customFormat="false" ht="13.5" hidden="false" customHeight="false" outlineLevel="0" collapsed="false">
      <c r="A176" s="11" t="s">
        <v>254</v>
      </c>
      <c r="B176" s="37"/>
      <c r="F176" s="19" t="s">
        <v>406</v>
      </c>
      <c r="G176" s="37"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28" t="s">
        <v>143</v>
      </c>
      <c r="D178" s="58" t="n">
        <v>1</v>
      </c>
      <c r="F178" s="19" t="s">
        <v>409</v>
      </c>
      <c r="G178" s="37"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37" t="s">
        <v>413</v>
      </c>
    </row>
    <row r="181" customFormat="false" ht="13.5" hidden="false" customHeight="false" outlineLevel="0" collapsed="false">
      <c r="A181" s="11" t="s">
        <v>254</v>
      </c>
      <c r="B181" s="37"/>
      <c r="E181" s="58" t="n">
        <v>2</v>
      </c>
      <c r="F181" s="19" t="s">
        <v>414</v>
      </c>
      <c r="G181" s="37" t="s">
        <v>415</v>
      </c>
    </row>
    <row r="182" customFormat="false" ht="13.5" hidden="false" customHeight="false" outlineLevel="0" collapsed="false">
      <c r="A182" s="11" t="s">
        <v>143</v>
      </c>
      <c r="B182" s="28" t="s">
        <v>143</v>
      </c>
      <c r="E182" s="58" t="n">
        <v>3</v>
      </c>
      <c r="F182" s="19" t="s">
        <v>416</v>
      </c>
      <c r="G182" s="37" t="s">
        <v>417</v>
      </c>
    </row>
    <row r="183" customFormat="false" ht="13.5" hidden="false" customHeight="false" outlineLevel="0" collapsed="false">
      <c r="A183" s="11" t="s">
        <v>138</v>
      </c>
      <c r="B183" s="28"/>
      <c r="E183" s="58" t="n">
        <v>4</v>
      </c>
      <c r="F183" s="19" t="s">
        <v>418</v>
      </c>
      <c r="G183" s="37" t="s">
        <v>419</v>
      </c>
    </row>
    <row r="184" customFormat="false" ht="13.5" hidden="false" customHeight="false" outlineLevel="0" collapsed="false">
      <c r="A184" s="11" t="s">
        <v>143</v>
      </c>
      <c r="B184" s="28" t="s">
        <v>143</v>
      </c>
      <c r="D184" s="58" t="n">
        <v>3</v>
      </c>
      <c r="F184" s="19" t="s">
        <v>420</v>
      </c>
      <c r="G184" s="37"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28" t="s">
        <v>143</v>
      </c>
      <c r="D201" s="58" t="n">
        <v>1</v>
      </c>
      <c r="F201" s="19" t="s">
        <v>446</v>
      </c>
      <c r="G201" s="37" t="s">
        <v>447</v>
      </c>
    </row>
    <row r="202" customFormat="false" ht="13.5" hidden="false" customHeight="false" outlineLevel="0" collapsed="false">
      <c r="A202" s="11" t="s">
        <v>143</v>
      </c>
      <c r="B202" s="28"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28"/>
      <c r="E204" s="58" t="n">
        <v>1</v>
      </c>
      <c r="F204" s="19" t="s">
        <v>451</v>
      </c>
      <c r="G204" s="37" t="s">
        <v>452</v>
      </c>
    </row>
    <row r="205" customFormat="false" ht="13.5" hidden="false" customHeight="false" outlineLevel="0" collapsed="false">
      <c r="A205" s="11" t="s">
        <v>138</v>
      </c>
      <c r="B205" s="28"/>
      <c r="E205" s="58" t="n">
        <v>2</v>
      </c>
      <c r="F205" s="19" t="s">
        <v>453</v>
      </c>
      <c r="G205" s="37" t="s">
        <v>454</v>
      </c>
    </row>
    <row r="206" customFormat="false" ht="13.5" hidden="false" customHeight="false" outlineLevel="0" collapsed="false">
      <c r="A206" s="11" t="s">
        <v>138</v>
      </c>
      <c r="B206" s="28"/>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28"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28"/>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28"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28"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28" t="s">
        <v>143</v>
      </c>
      <c r="F252" s="19" t="s">
        <v>521</v>
      </c>
      <c r="G252" s="37" t="s">
        <v>522</v>
      </c>
    </row>
    <row r="253" customFormat="false" ht="13.5" hidden="false" customHeight="false" outlineLevel="0" collapsed="false">
      <c r="A253" s="11" t="s">
        <v>143</v>
      </c>
      <c r="B253" s="28"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28"/>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28" t="s">
        <v>143</v>
      </c>
      <c r="D259" s="58" t="n">
        <v>1</v>
      </c>
      <c r="F259" s="19" t="s">
        <v>531</v>
      </c>
      <c r="G259" s="37" t="s">
        <v>532</v>
      </c>
    </row>
    <row r="260" customFormat="false" ht="13.5" hidden="false" customHeight="false" outlineLevel="0" collapsed="false">
      <c r="A260" s="11" t="s">
        <v>143</v>
      </c>
      <c r="B260" s="28"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28"/>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28"/>
      <c r="E270" s="58" t="n">
        <v>2</v>
      </c>
      <c r="F270" s="19" t="s">
        <v>546</v>
      </c>
      <c r="G270" s="37" t="s">
        <v>547</v>
      </c>
    </row>
    <row r="271" customFormat="false" ht="13.5" hidden="false" customHeight="false" outlineLevel="0" collapsed="false">
      <c r="A271" s="11" t="s">
        <v>138</v>
      </c>
      <c r="B271" s="28"/>
      <c r="E271" s="58" t="n">
        <v>3</v>
      </c>
      <c r="F271" s="19" t="s">
        <v>548</v>
      </c>
      <c r="G271" s="37" t="s">
        <v>549</v>
      </c>
    </row>
    <row r="272" customFormat="false" ht="13.5" hidden="false" customHeight="false" outlineLevel="0" collapsed="false">
      <c r="A272" s="11" t="s">
        <v>138</v>
      </c>
      <c r="B272" s="28"/>
      <c r="E272" s="58" t="n">
        <v>4</v>
      </c>
      <c r="F272" s="19" t="s">
        <v>550</v>
      </c>
      <c r="G272" s="37" t="s">
        <v>551</v>
      </c>
    </row>
    <row r="273" customFormat="false" ht="13.5" hidden="false" customHeight="false" outlineLevel="0" collapsed="false">
      <c r="A273" s="11" t="s">
        <v>138</v>
      </c>
      <c r="B273" s="28"/>
      <c r="E273" s="58" t="n">
        <v>5</v>
      </c>
      <c r="F273" s="19" t="s">
        <v>552</v>
      </c>
      <c r="G273" s="37" t="s">
        <v>553</v>
      </c>
    </row>
    <row r="274" customFormat="false" ht="13.5" hidden="false" customHeight="false" outlineLevel="0" collapsed="false">
      <c r="A274" s="11" t="s">
        <v>138</v>
      </c>
      <c r="B274" s="28"/>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28"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28"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7"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28" t="s">
        <v>143</v>
      </c>
      <c r="F282" s="19" t="s">
        <v>566</v>
      </c>
      <c r="G282" s="37" t="s">
        <v>567</v>
      </c>
    </row>
    <row r="283" customFormat="false" ht="13.5" hidden="false" customHeight="false" outlineLevel="0" collapsed="false">
      <c r="A283" s="11" t="s">
        <v>138</v>
      </c>
      <c r="B283" s="28"/>
      <c r="F283" s="19" t="s">
        <v>568</v>
      </c>
      <c r="G283" s="37" t="s">
        <v>569</v>
      </c>
    </row>
    <row r="284" customFormat="false" ht="13.5" hidden="false" customHeight="false" outlineLevel="0" collapsed="false">
      <c r="A284" s="11" t="s">
        <v>138</v>
      </c>
      <c r="B284" s="28"/>
      <c r="D284" s="58" t="n">
        <v>2</v>
      </c>
      <c r="F284" s="19" t="s">
        <v>570</v>
      </c>
      <c r="G284" s="37" t="s">
        <v>571</v>
      </c>
    </row>
    <row r="285" customFormat="false" ht="13.5" hidden="false" customHeight="false" outlineLevel="0" collapsed="false">
      <c r="A285" s="11" t="s">
        <v>138</v>
      </c>
      <c r="B285" s="28"/>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7"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28"/>
      <c r="E304" s="58" t="n">
        <v>4</v>
      </c>
      <c r="F304" s="19" t="s">
        <v>598</v>
      </c>
      <c r="G304" s="37" t="s">
        <v>599</v>
      </c>
    </row>
    <row r="305" customFormat="false" ht="13.5" hidden="false" customHeight="false" outlineLevel="0" collapsed="false">
      <c r="A305" s="11" t="s">
        <v>138</v>
      </c>
      <c r="B305" s="28"/>
      <c r="E305" s="58" t="n">
        <v>5</v>
      </c>
      <c r="F305" s="19" t="s">
        <v>600</v>
      </c>
      <c r="G305" s="37" t="s">
        <v>601</v>
      </c>
    </row>
    <row r="306" customFormat="false" ht="13.5" hidden="false" customHeight="false" outlineLevel="0" collapsed="false">
      <c r="A306" s="11" t="s">
        <v>138</v>
      </c>
      <c r="B306" s="28"/>
      <c r="E306" s="58" t="n">
        <v>6</v>
      </c>
      <c r="F306" s="19" t="s">
        <v>602</v>
      </c>
      <c r="G306" s="37" t="s">
        <v>603</v>
      </c>
    </row>
    <row r="307" customFormat="false" ht="13.5" hidden="false" customHeight="false" outlineLevel="0" collapsed="false">
      <c r="A307" s="11" t="s">
        <v>138</v>
      </c>
      <c r="B307" s="28"/>
      <c r="E307" s="58" t="n">
        <v>7</v>
      </c>
      <c r="F307" s="19" t="s">
        <v>576</v>
      </c>
      <c r="G307" s="37" t="s">
        <v>577</v>
      </c>
    </row>
    <row r="308" customFormat="false" ht="13.5" hidden="false" customHeight="false" outlineLevel="0" collapsed="false">
      <c r="A308" s="11" t="s">
        <v>138</v>
      </c>
      <c r="B308" s="28"/>
      <c r="E308" s="58" t="n">
        <v>8</v>
      </c>
      <c r="F308" s="19" t="s">
        <v>604</v>
      </c>
      <c r="G308" s="37" t="s">
        <v>605</v>
      </c>
    </row>
    <row r="309" customFormat="false" ht="13.5" hidden="false" customHeight="false" outlineLevel="0" collapsed="false">
      <c r="A309" s="11" t="s">
        <v>143</v>
      </c>
      <c r="B309" s="28" t="s">
        <v>143</v>
      </c>
      <c r="D309" s="58" t="n">
        <v>2</v>
      </c>
      <c r="F309" s="19" t="s">
        <v>297</v>
      </c>
      <c r="G309" s="37" t="s">
        <v>298</v>
      </c>
    </row>
    <row r="310" customFormat="false" ht="13.5" hidden="false" customHeight="false" outlineLevel="0" collapsed="false">
      <c r="A310" s="11" t="s">
        <v>138</v>
      </c>
      <c r="B310" s="28"/>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28"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28"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28"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28" t="s">
        <v>143</v>
      </c>
      <c r="F318" s="19" t="s">
        <v>616</v>
      </c>
      <c r="G318" s="37" t="s">
        <v>617</v>
      </c>
    </row>
    <row r="319" customFormat="false" ht="13.5" hidden="false" customHeight="false" outlineLevel="0" collapsed="false">
      <c r="A319" s="11" t="s">
        <v>254</v>
      </c>
      <c r="B319" s="28"/>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28"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7"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28" t="s">
        <v>143</v>
      </c>
      <c r="E325" s="58" t="n">
        <v>1</v>
      </c>
      <c r="F325" s="19" t="s">
        <v>448</v>
      </c>
      <c r="G325" s="37" t="s">
        <v>449</v>
      </c>
    </row>
    <row r="326" customFormat="false" ht="13.5" hidden="false" customHeight="false" outlineLevel="0" collapsed="false">
      <c r="A326" s="11" t="s">
        <v>143</v>
      </c>
      <c r="B326" s="28" t="s">
        <v>143</v>
      </c>
      <c r="E326" s="58" t="n">
        <v>2</v>
      </c>
      <c r="F326" s="19" t="s">
        <v>297</v>
      </c>
      <c r="G326" s="37" t="s">
        <v>298</v>
      </c>
    </row>
    <row r="327" customFormat="false" ht="13.5" hidden="false" customHeight="false" outlineLevel="0" collapsed="false">
      <c r="A327" s="11" t="s">
        <v>138</v>
      </c>
      <c r="B327" s="28"/>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28"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7"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28"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28"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28" t="s">
        <v>143</v>
      </c>
      <c r="E362" s="58" t="n">
        <v>1</v>
      </c>
      <c r="F362" s="19" t="s">
        <v>663</v>
      </c>
      <c r="G362" s="37" t="s">
        <v>664</v>
      </c>
    </row>
    <row r="363" customFormat="false" ht="13.5" hidden="false" customHeight="false" outlineLevel="0" collapsed="false">
      <c r="A363" s="11" t="s">
        <v>143</v>
      </c>
      <c r="B363" s="28" t="s">
        <v>143</v>
      </c>
      <c r="E363" s="58" t="n">
        <v>2</v>
      </c>
      <c r="F363" s="19" t="s">
        <v>665</v>
      </c>
      <c r="G363" s="60" t="s">
        <v>666</v>
      </c>
    </row>
    <row r="364" customFormat="false" ht="13.5" hidden="false" customHeight="false" outlineLevel="0" collapsed="false">
      <c r="A364" s="11" t="s">
        <v>138</v>
      </c>
      <c r="B364" s="28" t="s">
        <v>138</v>
      </c>
      <c r="F364" s="19" t="s">
        <v>667</v>
      </c>
      <c r="G364" s="37" t="s">
        <v>668</v>
      </c>
    </row>
    <row r="365" customFormat="false" ht="13.5" hidden="false" customHeight="false" outlineLevel="0" collapsed="false">
      <c r="A365" s="11" t="s">
        <v>143</v>
      </c>
      <c r="B365" s="28" t="s">
        <v>143</v>
      </c>
      <c r="F365" s="19" t="s">
        <v>669</v>
      </c>
      <c r="G365" s="37" t="s">
        <v>670</v>
      </c>
    </row>
    <row r="366" customFormat="false" ht="13.5" hidden="false" customHeight="false" outlineLevel="0" collapsed="false">
      <c r="A366" s="11" t="s">
        <v>138</v>
      </c>
      <c r="B366" s="28" t="s">
        <v>138</v>
      </c>
      <c r="E366" s="58" t="n">
        <v>3</v>
      </c>
      <c r="F366" s="19" t="s">
        <v>671</v>
      </c>
      <c r="G366" s="60" t="s">
        <v>672</v>
      </c>
    </row>
    <row r="367" customFormat="false" ht="13.5" hidden="false" customHeight="false" outlineLevel="0" collapsed="false">
      <c r="A367" s="11" t="s">
        <v>143</v>
      </c>
      <c r="B367" s="28"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28"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28" t="s">
        <v>143</v>
      </c>
      <c r="D371" s="11" t="s">
        <v>680</v>
      </c>
      <c r="F371" s="19" t="s">
        <v>681</v>
      </c>
      <c r="G371" s="37" t="s">
        <v>682</v>
      </c>
    </row>
    <row r="372" customFormat="false" ht="13.5" hidden="false" customHeight="false" outlineLevel="0" collapsed="false">
      <c r="A372" s="11" t="s">
        <v>254</v>
      </c>
      <c r="B372" s="28"/>
      <c r="F372" s="19" t="s">
        <v>683</v>
      </c>
      <c r="G372" s="37" t="s">
        <v>684</v>
      </c>
    </row>
    <row r="373" customFormat="false" ht="13.5" hidden="false" customHeight="false" outlineLevel="0" collapsed="false">
      <c r="A373" s="11" t="s">
        <v>143</v>
      </c>
      <c r="B373" s="28"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59" t="s">
        <v>688</v>
      </c>
      <c r="G377" s="59"/>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28" t="s">
        <v>143</v>
      </c>
      <c r="E378" s="13" t="n">
        <v>1</v>
      </c>
      <c r="F378" s="19" t="s">
        <v>689</v>
      </c>
      <c r="G378" s="37" t="s">
        <v>690</v>
      </c>
    </row>
    <row r="379" customFormat="false" ht="13.5" hidden="false" customHeight="false" outlineLevel="0" collapsed="false">
      <c r="A379" s="11" t="s">
        <v>138</v>
      </c>
      <c r="B379" s="28" t="s">
        <v>138</v>
      </c>
      <c r="E379" s="13" t="n">
        <v>2</v>
      </c>
      <c r="F379" s="19" t="s">
        <v>691</v>
      </c>
      <c r="G379" s="37" t="s">
        <v>692</v>
      </c>
    </row>
    <row r="380" customFormat="false" ht="13.5" hidden="false" customHeight="false" outlineLevel="0" collapsed="false">
      <c r="A380" s="11" t="s">
        <v>143</v>
      </c>
      <c r="B380" s="28" t="s">
        <v>143</v>
      </c>
      <c r="E380" s="13" t="n">
        <v>3</v>
      </c>
      <c r="F380" s="19" t="s">
        <v>693</v>
      </c>
      <c r="G380" s="37" t="s">
        <v>694</v>
      </c>
    </row>
    <row r="381" customFormat="false" ht="13.5" hidden="false" customHeight="false" outlineLevel="0" collapsed="false">
      <c r="A381" s="11" t="s">
        <v>143</v>
      </c>
      <c r="B381" s="28"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28" t="s">
        <v>143</v>
      </c>
      <c r="D386" s="58" t="n">
        <v>1</v>
      </c>
      <c r="F386" s="19" t="s">
        <v>703</v>
      </c>
      <c r="G386" s="37" t="s">
        <v>704</v>
      </c>
    </row>
    <row r="387" customFormat="false" ht="13.5" hidden="false" customHeight="false" outlineLevel="0" collapsed="false">
      <c r="A387" s="11" t="s">
        <v>143</v>
      </c>
      <c r="B387" s="28"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28" t="s">
        <v>143</v>
      </c>
      <c r="D389" s="58" t="n">
        <v>1</v>
      </c>
      <c r="F389" s="19" t="s">
        <v>707</v>
      </c>
      <c r="G389" s="37" t="s">
        <v>708</v>
      </c>
    </row>
    <row r="390" customFormat="false" ht="13.5" hidden="false" customHeight="false" outlineLevel="0" collapsed="false">
      <c r="A390" s="11" t="s">
        <v>143</v>
      </c>
      <c r="B390" s="28" t="s">
        <v>143</v>
      </c>
      <c r="D390" s="58" t="n">
        <v>2</v>
      </c>
      <c r="F390" s="19" t="s">
        <v>709</v>
      </c>
      <c r="G390" s="37" t="s">
        <v>710</v>
      </c>
    </row>
    <row r="391" customFormat="false" ht="13.5" hidden="false" customHeight="false" outlineLevel="0" collapsed="false">
      <c r="A391" s="11" t="s">
        <v>143</v>
      </c>
      <c r="B391" s="28"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28"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28"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conditionalFormatting sqref="B1:B42 B435:B985">
    <cfRule type="cellIs" priority="2" operator="equal" aboveAverage="0" equalAverage="0" bottom="0" percent="0" rank="0" text="" dxfId="24">
      <formula>"x"</formula>
    </cfRule>
  </conditionalFormatting>
  <conditionalFormatting sqref="B1:B42 B435:B985">
    <cfRule type="cellIs" priority="3" operator="equal" aboveAverage="0" equalAverage="0" bottom="0" percent="0" rank="0" text="" dxfId="2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pdf/"/>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37</v>
      </c>
      <c r="E1" s="7" t="s">
        <v>234</v>
      </c>
      <c r="F1" s="17" t="s">
        <v>235</v>
      </c>
      <c r="G1" s="7" t="s">
        <v>236</v>
      </c>
    </row>
    <row r="2" customFormat="false" ht="13.5" hidden="false" customHeight="false" outlineLevel="0" collapsed="false">
      <c r="A2" s="7" t="s">
        <v>18</v>
      </c>
      <c r="B2" s="11" t="s">
        <v>771</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26">
      <formula>"x"</formula>
    </cfRule>
  </conditionalFormatting>
  <conditionalFormatting sqref="B1:B42 B435:B985">
    <cfRule type="cellIs" priority="3" operator="equal" aboveAverage="0" equalAverage="0" bottom="0" percent="0" rank="0" text="" dxfId="2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etc/"/>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39</v>
      </c>
      <c r="E1" s="7" t="s">
        <v>234</v>
      </c>
      <c r="F1" s="17" t="s">
        <v>235</v>
      </c>
      <c r="G1" s="7" t="s">
        <v>236</v>
      </c>
    </row>
    <row r="2" customFormat="false" ht="13.5" hidden="false" customHeight="false" outlineLevel="0" collapsed="false">
      <c r="A2" s="7" t="s">
        <v>18</v>
      </c>
      <c r="B2" s="11" t="s">
        <v>772</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28">
      <formula>"x"</formula>
    </cfRule>
  </conditionalFormatting>
  <conditionalFormatting sqref="B1:B42 B435:B985">
    <cfRule type="cellIs" priority="3" operator="equal" aboveAverage="0" equalAverage="0" bottom="0" percent="0" rank="0" text="" dxfId="2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seminar/"/>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41</v>
      </c>
      <c r="E1" s="7" t="s">
        <v>234</v>
      </c>
      <c r="F1" s="17" t="s">
        <v>235</v>
      </c>
      <c r="G1" s="7" t="s">
        <v>236</v>
      </c>
    </row>
    <row r="2" customFormat="false" ht="13.5" hidden="false" customHeight="false" outlineLevel="0" collapsed="false">
      <c r="A2" s="7" t="s">
        <v>18</v>
      </c>
      <c r="B2" s="11" t="s">
        <v>773</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30">
      <formula>"x"</formula>
    </cfRule>
  </conditionalFormatting>
  <conditionalFormatting sqref="B1:B42 B435:B985">
    <cfRule type="cellIs" priority="3" operator="equal" aboveAverage="0" equalAverage="0" bottom="0" percent="0" rank="0" text="" dxfId="3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resourc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43</v>
      </c>
      <c r="E1" s="7" t="s">
        <v>234</v>
      </c>
      <c r="F1" s="17" t="s">
        <v>235</v>
      </c>
      <c r="G1" s="7" t="s">
        <v>236</v>
      </c>
    </row>
    <row r="2" customFormat="false" ht="13.5" hidden="false" customHeight="false" outlineLevel="0" collapsed="false">
      <c r="A2" s="7" t="s">
        <v>18</v>
      </c>
      <c r="B2" s="11" t="s">
        <v>774</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63"/>
    </row>
    <row r="36" customFormat="false" ht="13.5" hidden="false" customHeight="false" outlineLevel="0" collapsed="false">
      <c r="A36" s="21" t="str">
        <f aca="false">HYPERLINK("https://waic.jp/docs/UNDERSTANDING-WCAG20/minimize-error-identified", "3.3.1")</f>
        <v>3.3.1</v>
      </c>
      <c r="B36" s="13" t="s">
        <v>138</v>
      </c>
      <c r="C36" s="13" t="s">
        <v>133</v>
      </c>
      <c r="E36" s="63" t="s">
        <v>243</v>
      </c>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32">
      <formula>"x"</formula>
    </cfRule>
  </conditionalFormatting>
  <conditionalFormatting sqref="B1:B42 B435:B985">
    <cfRule type="cellIs" priority="3" operator="equal" aboveAverage="0" equalAverage="0" bottom="0" percent="0" rank="0" text="" dxfId="3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45</v>
      </c>
      <c r="E1" s="7" t="s">
        <v>234</v>
      </c>
      <c r="F1" s="17" t="s">
        <v>235</v>
      </c>
      <c r="G1" s="7" t="s">
        <v>236</v>
      </c>
    </row>
    <row r="2" customFormat="false" ht="13.5" hidden="false" customHeight="false" outlineLevel="0" collapsed="false">
      <c r="A2" s="7" t="s">
        <v>18</v>
      </c>
      <c r="B2" s="11" t="s">
        <v>775</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34">
      <formula>"x"</formula>
    </cfRule>
  </conditionalFormatting>
  <conditionalFormatting sqref="B1:B42 B435:B985">
    <cfRule type="cellIs" priority="3" operator="equal" aboveAverage="0" equalAverage="0" bottom="0" percent="0" rank="0" text="" dxfId="3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committe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13" topLeftCell="A3" activePane="bottomLeft" state="split"/>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47</v>
      </c>
      <c r="E1" s="7" t="s">
        <v>234</v>
      </c>
      <c r="F1" s="17" t="s">
        <v>235</v>
      </c>
      <c r="G1" s="7" t="s">
        <v>236</v>
      </c>
    </row>
    <row r="2" customFormat="false" ht="13.5" hidden="false" customHeight="false" outlineLevel="0" collapsed="false">
      <c r="A2" s="7" t="s">
        <v>18</v>
      </c>
      <c r="B2" s="11" t="s">
        <v>776</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143</v>
      </c>
      <c r="C4" s="13" t="s">
        <v>133</v>
      </c>
      <c r="E4" s="17"/>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143</v>
      </c>
      <c r="C10" s="13" t="s">
        <v>133</v>
      </c>
      <c r="E10" s="17"/>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143</v>
      </c>
      <c r="C15" s="13" t="s">
        <v>149</v>
      </c>
      <c r="E15" s="17"/>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143</v>
      </c>
      <c r="C18" s="13" t="s">
        <v>133</v>
      </c>
      <c r="E18" s="17"/>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143</v>
      </c>
      <c r="C29" s="13" t="s">
        <v>149</v>
      </c>
      <c r="E29" s="17"/>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138</v>
      </c>
      <c r="C31" s="13" t="s">
        <v>149</v>
      </c>
      <c r="E31" s="17"/>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37"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37"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37"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37"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37"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37"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37"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37"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37"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37"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37"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37"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37"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37"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37"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37"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37"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37"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37"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37"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37"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37"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37"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37"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37"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37"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37"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37"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37"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37"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37"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37"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37"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37"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37"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37"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37"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37"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37"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37"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37"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37"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37"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37"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37"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37"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37"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37"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37"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37"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37"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37"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37"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37"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37"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37"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37"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37"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37"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37"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37"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37"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27"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37"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37"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37"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37"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37"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37"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37"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37"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37"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37"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37"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37"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37" t="s">
        <v>770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37"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37"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37"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37"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37"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37"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37"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37"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37"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37"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37"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37"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37"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37"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37"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37"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37"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37"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37"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37"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37"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37"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37"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37"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37"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37"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2"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66" t="s">
        <v>688</v>
      </c>
      <c r="G377" s="66"/>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conditionalFormatting sqref="B1:B42 B435:B985">
    <cfRule type="cellIs" priority="2" operator="equal" aboveAverage="0" equalAverage="0" bottom="0" percent="0" rank="0" text="" dxfId="36">
      <formula>"x"</formula>
    </cfRule>
  </conditionalFormatting>
  <conditionalFormatting sqref="B1:B42 B435:B985">
    <cfRule type="cellIs" priority="3" operator="equal" aboveAverage="0" equalAverage="0" bottom="0" percent="0" rank="0" text="" dxfId="3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contact/"/>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99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ColWidth="9.71484375" defaultRowHeight="13.5" zeroHeight="false" outlineLevelRow="0" outlineLevelCol="0"/>
  <cols>
    <col collapsed="false" customWidth="true" hidden="false" outlineLevel="0" max="1" min="1" style="1" width="4.28"/>
    <col collapsed="false" customWidth="true" hidden="false" outlineLevel="0" max="2" min="2" style="1" width="71.28"/>
    <col collapsed="false" customWidth="true" hidden="false" outlineLevel="0" max="3" min="3" style="1" width="113.85"/>
    <col collapsed="false" customWidth="false" hidden="false" outlineLevel="0" max="1024" min="4" style="1" width="9.7"/>
  </cols>
  <sheetData>
    <row r="1" customFormat="false" ht="13.5" hidden="false" customHeight="false" outlineLevel="0" collapsed="false">
      <c r="A1" s="6" t="s">
        <v>16</v>
      </c>
      <c r="B1" s="2" t="s">
        <v>17</v>
      </c>
      <c r="C1" s="2" t="s">
        <v>18</v>
      </c>
      <c r="D1" s="7"/>
      <c r="E1" s="8"/>
      <c r="F1" s="8"/>
      <c r="G1" s="8"/>
      <c r="H1" s="7"/>
      <c r="I1" s="7"/>
      <c r="J1" s="8"/>
      <c r="K1" s="8"/>
      <c r="L1" s="8"/>
      <c r="M1" s="8"/>
      <c r="N1" s="8"/>
      <c r="O1" s="8"/>
      <c r="P1" s="8"/>
      <c r="Q1" s="8"/>
      <c r="R1" s="8"/>
      <c r="S1" s="8"/>
      <c r="T1" s="8"/>
      <c r="U1" s="8"/>
      <c r="V1" s="8"/>
      <c r="W1" s="8"/>
      <c r="X1" s="8"/>
      <c r="Y1" s="8"/>
      <c r="Z1" s="8"/>
    </row>
    <row r="2" customFormat="false" ht="13.5" hidden="false" customHeight="false" outlineLevel="0" collapsed="false">
      <c r="A2" s="9" t="n">
        <v>1</v>
      </c>
      <c r="B2" s="10" t="s">
        <v>19</v>
      </c>
      <c r="C2" s="4" t="s">
        <v>20</v>
      </c>
      <c r="D2" s="11"/>
      <c r="E2" s="11"/>
      <c r="F2" s="11"/>
      <c r="G2" s="11"/>
    </row>
    <row r="3" customFormat="false" ht="13.5" hidden="false" customHeight="false" outlineLevel="0" collapsed="false">
      <c r="A3" s="9" t="n">
        <v>2</v>
      </c>
      <c r="B3" s="10" t="s">
        <v>21</v>
      </c>
      <c r="C3" s="4" t="s">
        <v>22</v>
      </c>
      <c r="D3" s="11"/>
      <c r="E3" s="11"/>
      <c r="F3" s="12"/>
    </row>
    <row r="4" customFormat="false" ht="13.5" hidden="false" customHeight="false" outlineLevel="0" collapsed="false">
      <c r="A4" s="9" t="n">
        <v>3</v>
      </c>
      <c r="B4" s="10" t="s">
        <v>23</v>
      </c>
      <c r="C4" s="4" t="s">
        <v>24</v>
      </c>
      <c r="D4" s="11"/>
      <c r="E4" s="11"/>
      <c r="F4" s="11"/>
    </row>
    <row r="5" customFormat="false" ht="13.5" hidden="false" customHeight="false" outlineLevel="0" collapsed="false">
      <c r="A5" s="9" t="n">
        <v>4</v>
      </c>
      <c r="B5" s="10" t="s">
        <v>25</v>
      </c>
      <c r="C5" s="4" t="s">
        <v>26</v>
      </c>
      <c r="D5" s="11"/>
      <c r="E5" s="11"/>
      <c r="F5" s="11"/>
    </row>
    <row r="6" customFormat="false" ht="13.5" hidden="false" customHeight="false" outlineLevel="0" collapsed="false">
      <c r="A6" s="9" t="n">
        <v>5</v>
      </c>
      <c r="B6" s="10" t="s">
        <v>27</v>
      </c>
      <c r="C6" s="4" t="s">
        <v>28</v>
      </c>
      <c r="D6" s="11"/>
      <c r="E6" s="11"/>
      <c r="F6" s="12"/>
    </row>
    <row r="7" customFormat="false" ht="13.5" hidden="false" customHeight="false" outlineLevel="0" collapsed="false">
      <c r="A7" s="9" t="n">
        <v>6</v>
      </c>
      <c r="B7" s="10" t="s">
        <v>29</v>
      </c>
      <c r="C7" s="4" t="s">
        <v>30</v>
      </c>
      <c r="D7" s="11"/>
      <c r="E7" s="11"/>
      <c r="F7" s="11"/>
    </row>
    <row r="8" customFormat="false" ht="13.5" hidden="false" customHeight="false" outlineLevel="0" collapsed="false">
      <c r="A8" s="9" t="n">
        <v>7</v>
      </c>
      <c r="B8" s="10" t="s">
        <v>31</v>
      </c>
      <c r="C8" s="4" t="s">
        <v>32</v>
      </c>
      <c r="D8" s="11"/>
      <c r="E8" s="11"/>
      <c r="F8" s="11"/>
    </row>
    <row r="9" customFormat="false" ht="13.5" hidden="false" customHeight="false" outlineLevel="0" collapsed="false">
      <c r="A9" s="9" t="n">
        <v>8</v>
      </c>
      <c r="B9" s="10" t="s">
        <v>33</v>
      </c>
      <c r="C9" s="4" t="s">
        <v>34</v>
      </c>
      <c r="D9" s="11"/>
      <c r="E9" s="11"/>
      <c r="F9" s="12"/>
      <c r="G9" s="11"/>
      <c r="H9" s="11"/>
      <c r="I9" s="11"/>
    </row>
    <row r="10" customFormat="false" ht="13.5" hidden="false" customHeight="false" outlineLevel="0" collapsed="false">
      <c r="A10" s="9" t="n">
        <v>9</v>
      </c>
      <c r="B10" s="10" t="s">
        <v>35</v>
      </c>
      <c r="C10" s="4" t="s">
        <v>36</v>
      </c>
      <c r="D10" s="11"/>
      <c r="E10" s="11"/>
      <c r="F10" s="11"/>
      <c r="H10" s="11"/>
      <c r="I10" s="11"/>
    </row>
    <row r="11" customFormat="false" ht="13.5" hidden="false" customHeight="false" outlineLevel="0" collapsed="false">
      <c r="A11" s="9" t="n">
        <v>10</v>
      </c>
      <c r="B11" s="10" t="s">
        <v>37</v>
      </c>
      <c r="C11" s="4" t="s">
        <v>38</v>
      </c>
      <c r="D11" s="11"/>
      <c r="E11" s="11"/>
      <c r="F11" s="11"/>
    </row>
    <row r="12" customFormat="false" ht="13.5" hidden="false" customHeight="false" outlineLevel="0" collapsed="false">
      <c r="A12" s="9" t="n">
        <v>11</v>
      </c>
      <c r="B12" s="10" t="s">
        <v>39</v>
      </c>
      <c r="C12" s="4" t="s">
        <v>40</v>
      </c>
      <c r="D12" s="11"/>
      <c r="E12" s="11"/>
      <c r="F12" s="11"/>
    </row>
    <row r="13" customFormat="false" ht="13.5" hidden="false" customHeight="false" outlineLevel="0" collapsed="false">
      <c r="A13" s="9" t="n">
        <v>12</v>
      </c>
      <c r="B13" s="10" t="s">
        <v>41</v>
      </c>
      <c r="C13" s="4" t="s">
        <v>42</v>
      </c>
      <c r="D13" s="11"/>
      <c r="E13" s="11"/>
      <c r="F13" s="11"/>
    </row>
    <row r="14" customFormat="false" ht="13.5" hidden="false" customHeight="false" outlineLevel="0" collapsed="false">
      <c r="A14" s="9" t="n">
        <v>13</v>
      </c>
      <c r="B14" s="10" t="s">
        <v>43</v>
      </c>
      <c r="C14" s="4" t="s">
        <v>44</v>
      </c>
      <c r="D14" s="11"/>
      <c r="E14" s="11"/>
      <c r="F14" s="11"/>
    </row>
    <row r="15" customFormat="false" ht="13.5" hidden="false" customHeight="false" outlineLevel="0" collapsed="false">
      <c r="A15" s="9" t="n">
        <v>14</v>
      </c>
      <c r="B15" s="10" t="s">
        <v>45</v>
      </c>
      <c r="C15" s="4" t="s">
        <v>46</v>
      </c>
      <c r="D15" s="11"/>
      <c r="E15" s="11"/>
      <c r="F15" s="11"/>
    </row>
    <row r="16" customFormat="false" ht="13.5" hidden="false" customHeight="false" outlineLevel="0" collapsed="false">
      <c r="A16" s="9" t="n">
        <v>15</v>
      </c>
      <c r="B16" s="10" t="s">
        <v>47</v>
      </c>
      <c r="C16" s="4" t="s">
        <v>48</v>
      </c>
      <c r="D16" s="11"/>
      <c r="E16" s="11"/>
      <c r="F16" s="12"/>
    </row>
    <row r="17" customFormat="false" ht="13.5" hidden="false" customHeight="false" outlineLevel="0" collapsed="false">
      <c r="A17" s="9" t="n">
        <v>16</v>
      </c>
      <c r="B17" s="10" t="s">
        <v>49</v>
      </c>
      <c r="C17" s="4" t="s">
        <v>50</v>
      </c>
      <c r="D17" s="11"/>
      <c r="E17" s="11"/>
      <c r="F17" s="11"/>
      <c r="G17" s="11"/>
      <c r="H17" s="11"/>
    </row>
    <row r="18" customFormat="false" ht="13.5" hidden="false" customHeight="false" outlineLevel="0" collapsed="false">
      <c r="A18" s="9" t="n">
        <v>17</v>
      </c>
      <c r="B18" s="10" t="s">
        <v>51</v>
      </c>
      <c r="C18" s="4" t="s">
        <v>52</v>
      </c>
      <c r="D18" s="11"/>
      <c r="E18" s="11"/>
      <c r="F18" s="11"/>
    </row>
    <row r="19" customFormat="false" ht="13.5" hidden="false" customHeight="false" outlineLevel="0" collapsed="false">
      <c r="A19" s="9" t="n">
        <v>18</v>
      </c>
      <c r="B19" s="10" t="s">
        <v>53</v>
      </c>
      <c r="C19" s="4" t="s">
        <v>54</v>
      </c>
      <c r="D19" s="11"/>
      <c r="E19" s="11"/>
      <c r="F19" s="12"/>
    </row>
    <row r="20" customFormat="false" ht="13.5" hidden="false" customHeight="false" outlineLevel="0" collapsed="false">
      <c r="A20" s="9" t="n">
        <v>19</v>
      </c>
      <c r="B20" s="10" t="s">
        <v>55</v>
      </c>
      <c r="C20" s="4" t="s">
        <v>56</v>
      </c>
      <c r="D20" s="11"/>
      <c r="E20" s="11"/>
      <c r="F20" s="11"/>
    </row>
    <row r="21" customFormat="false" ht="13.5" hidden="false" customHeight="false" outlineLevel="0" collapsed="false">
      <c r="A21" s="9" t="n">
        <v>20</v>
      </c>
      <c r="B21" s="10" t="s">
        <v>57</v>
      </c>
      <c r="C21" s="4" t="s">
        <v>58</v>
      </c>
      <c r="D21" s="11"/>
      <c r="E21" s="11"/>
      <c r="F21" s="11"/>
      <c r="H21" s="11"/>
      <c r="I21" s="11"/>
    </row>
    <row r="22" customFormat="false" ht="13.5" hidden="false" customHeight="false" outlineLevel="0" collapsed="false">
      <c r="A22" s="9" t="n">
        <v>21</v>
      </c>
      <c r="B22" s="10" t="s">
        <v>59</v>
      </c>
      <c r="C22" s="4" t="s">
        <v>60</v>
      </c>
      <c r="D22" s="11"/>
      <c r="E22" s="11"/>
      <c r="F22" s="12"/>
    </row>
    <row r="23" customFormat="false" ht="13.5" hidden="false" customHeight="false" outlineLevel="0" collapsed="false">
      <c r="A23" s="9" t="n">
        <v>22</v>
      </c>
      <c r="B23" s="10" t="s">
        <v>61</v>
      </c>
      <c r="C23" s="4" t="s">
        <v>62</v>
      </c>
      <c r="D23" s="11"/>
      <c r="E23" s="11"/>
      <c r="F23" s="11"/>
    </row>
    <row r="24" customFormat="false" ht="13.5" hidden="false" customHeight="false" outlineLevel="0" collapsed="false">
      <c r="A24" s="9" t="n">
        <v>23</v>
      </c>
      <c r="B24" s="10" t="s">
        <v>63</v>
      </c>
      <c r="C24" s="4" t="s">
        <v>64</v>
      </c>
      <c r="D24" s="11"/>
      <c r="E24" s="11"/>
      <c r="F24" s="11"/>
    </row>
    <row r="25" customFormat="false" ht="13.5" hidden="false" customHeight="false" outlineLevel="0" collapsed="false">
      <c r="A25" s="9" t="n">
        <v>24</v>
      </c>
      <c r="B25" s="10" t="s">
        <v>65</v>
      </c>
      <c r="C25" s="4" t="s">
        <v>66</v>
      </c>
      <c r="D25" s="11"/>
      <c r="E25" s="11"/>
      <c r="F25" s="11"/>
    </row>
    <row r="26" customFormat="false" ht="13.5" hidden="false" customHeight="false" outlineLevel="0" collapsed="false">
      <c r="A26" s="9" t="n">
        <v>25</v>
      </c>
      <c r="B26" s="10" t="s">
        <v>67</v>
      </c>
      <c r="C26" s="4" t="s">
        <v>68</v>
      </c>
      <c r="D26" s="11"/>
      <c r="E26" s="11"/>
      <c r="F26" s="11"/>
      <c r="H26" s="11"/>
    </row>
    <row r="27" customFormat="false" ht="13.5" hidden="false" customHeight="false" outlineLevel="0" collapsed="false">
      <c r="A27" s="9" t="n">
        <v>26</v>
      </c>
      <c r="B27" s="10" t="s">
        <v>69</v>
      </c>
      <c r="C27" s="4" t="s">
        <v>70</v>
      </c>
      <c r="D27" s="11"/>
      <c r="E27" s="11"/>
      <c r="F27" s="11"/>
    </row>
    <row r="28" customFormat="false" ht="13.5" hidden="false" customHeight="false" outlineLevel="0" collapsed="false">
      <c r="A28" s="9" t="n">
        <v>27</v>
      </c>
      <c r="B28" s="10" t="s">
        <v>71</v>
      </c>
      <c r="C28" s="4" t="s">
        <v>72</v>
      </c>
      <c r="D28" s="11"/>
      <c r="E28" s="11"/>
      <c r="F28" s="11"/>
    </row>
    <row r="29" customFormat="false" ht="13.5" hidden="false" customHeight="false" outlineLevel="0" collapsed="false">
      <c r="A29" s="9" t="n">
        <v>28</v>
      </c>
      <c r="B29" s="10" t="s">
        <v>73</v>
      </c>
      <c r="C29" s="4" t="s">
        <v>74</v>
      </c>
      <c r="D29" s="11"/>
      <c r="E29" s="11"/>
      <c r="F29" s="12"/>
    </row>
    <row r="30" customFormat="false" ht="13.5" hidden="false" customHeight="false" outlineLevel="0" collapsed="false">
      <c r="A30" s="9" t="n">
        <v>29</v>
      </c>
      <c r="B30" s="10" t="s">
        <v>75</v>
      </c>
      <c r="C30" s="4" t="s">
        <v>68</v>
      </c>
      <c r="D30" s="11"/>
      <c r="E30" s="11"/>
      <c r="F30" s="11"/>
    </row>
    <row r="31" customFormat="false" ht="13.5" hidden="false" customHeight="false" outlineLevel="0" collapsed="false">
      <c r="A31" s="9" t="n">
        <v>30</v>
      </c>
      <c r="B31" s="10" t="s">
        <v>76</v>
      </c>
      <c r="C31" s="4" t="s">
        <v>77</v>
      </c>
      <c r="D31" s="11"/>
      <c r="E31" s="11"/>
      <c r="F31" s="11"/>
    </row>
    <row r="32" customFormat="false" ht="13.5" hidden="false" customHeight="false" outlineLevel="0" collapsed="false">
      <c r="A32" s="9" t="n">
        <v>31</v>
      </c>
      <c r="B32" s="10" t="s">
        <v>78</v>
      </c>
      <c r="C32" s="4" t="s">
        <v>79</v>
      </c>
      <c r="D32" s="11"/>
      <c r="E32" s="11"/>
      <c r="F32" s="12"/>
    </row>
    <row r="33" customFormat="false" ht="13.5" hidden="false" customHeight="false" outlineLevel="0" collapsed="false">
      <c r="A33" s="9" t="n">
        <v>32</v>
      </c>
      <c r="B33" s="10" t="s">
        <v>80</v>
      </c>
      <c r="C33" s="4" t="s">
        <v>81</v>
      </c>
      <c r="D33" s="11"/>
      <c r="E33" s="11"/>
      <c r="F33" s="11"/>
    </row>
    <row r="34" customFormat="false" ht="13.5" hidden="false" customHeight="false" outlineLevel="0" collapsed="false">
      <c r="A34" s="9" t="n">
        <v>33</v>
      </c>
      <c r="B34" s="10" t="s">
        <v>82</v>
      </c>
      <c r="C34" s="4" t="s">
        <v>83</v>
      </c>
      <c r="D34" s="11"/>
      <c r="E34" s="11"/>
      <c r="F34" s="11"/>
      <c r="H34" s="11"/>
    </row>
    <row r="35" customFormat="false" ht="13.5" hidden="false" customHeight="false" outlineLevel="0" collapsed="false">
      <c r="A35" s="9" t="n">
        <v>34</v>
      </c>
      <c r="B35" s="10" t="s">
        <v>84</v>
      </c>
      <c r="C35" s="4" t="s">
        <v>85</v>
      </c>
      <c r="D35" s="11"/>
      <c r="E35" s="11"/>
      <c r="F35" s="12"/>
    </row>
    <row r="36" customFormat="false" ht="13.5" hidden="false" customHeight="false" outlineLevel="0" collapsed="false">
      <c r="A36" s="9" t="n">
        <v>35</v>
      </c>
      <c r="B36" s="10" t="s">
        <v>86</v>
      </c>
      <c r="C36" s="4" t="s">
        <v>87</v>
      </c>
      <c r="D36" s="11"/>
      <c r="E36" s="11"/>
      <c r="F36" s="12"/>
      <c r="G36" s="11"/>
    </row>
    <row r="37" customFormat="false" ht="13.5" hidden="false" customHeight="false" outlineLevel="0" collapsed="false">
      <c r="A37" s="9" t="n">
        <v>36</v>
      </c>
      <c r="B37" s="10" t="s">
        <v>88</v>
      </c>
      <c r="C37" s="4" t="s">
        <v>89</v>
      </c>
      <c r="D37" s="11"/>
      <c r="E37" s="11"/>
      <c r="F37" s="11"/>
    </row>
    <row r="38" customFormat="false" ht="13.5" hidden="false" customHeight="false" outlineLevel="0" collapsed="false">
      <c r="A38" s="9" t="n">
        <v>37</v>
      </c>
      <c r="B38" s="10" t="s">
        <v>90</v>
      </c>
      <c r="C38" s="4" t="s">
        <v>91</v>
      </c>
      <c r="D38" s="11"/>
      <c r="E38" s="11"/>
      <c r="F38" s="11"/>
    </row>
    <row r="39" customFormat="false" ht="13.5" hidden="false" customHeight="false" outlineLevel="0" collapsed="false">
      <c r="A39" s="9" t="n">
        <v>38</v>
      </c>
      <c r="B39" s="10" t="s">
        <v>92</v>
      </c>
      <c r="C39" s="4" t="s">
        <v>93</v>
      </c>
      <c r="D39" s="11"/>
      <c r="E39" s="11"/>
      <c r="F39" s="12"/>
    </row>
    <row r="40" customFormat="false" ht="13.5" hidden="false" customHeight="false" outlineLevel="0" collapsed="false">
      <c r="A40" s="9" t="n">
        <v>39</v>
      </c>
      <c r="B40" s="10" t="s">
        <v>94</v>
      </c>
      <c r="C40" s="4" t="s">
        <v>95</v>
      </c>
      <c r="D40" s="11"/>
      <c r="E40" s="11"/>
      <c r="F40" s="11"/>
    </row>
    <row r="41" customFormat="false" ht="13.5" hidden="false" customHeight="false" outlineLevel="0" collapsed="false">
      <c r="A41" s="9" t="n">
        <v>40</v>
      </c>
      <c r="B41" s="10" t="s">
        <v>96</v>
      </c>
      <c r="C41" s="4" t="s">
        <v>97</v>
      </c>
      <c r="D41" s="11"/>
      <c r="E41" s="11"/>
      <c r="F41" s="11"/>
    </row>
    <row r="42" customFormat="false" ht="13.5" hidden="false" customHeight="false" outlineLevel="0" collapsed="false">
      <c r="A42" s="9" t="n">
        <v>41</v>
      </c>
      <c r="B42" s="10" t="s">
        <v>98</v>
      </c>
      <c r="C42" s="4" t="s">
        <v>99</v>
      </c>
      <c r="D42" s="11"/>
      <c r="E42" s="11"/>
      <c r="F42" s="12"/>
    </row>
    <row r="43" customFormat="false" ht="13.5" hidden="false" customHeight="false" outlineLevel="0" collapsed="false">
      <c r="A43" s="9" t="n">
        <v>42</v>
      </c>
      <c r="B43" s="10" t="s">
        <v>100</v>
      </c>
      <c r="C43" s="4" t="s">
        <v>101</v>
      </c>
      <c r="D43" s="11"/>
      <c r="E43" s="11"/>
      <c r="F43" s="11"/>
    </row>
    <row r="44" customFormat="false" ht="13.5" hidden="false" customHeight="false" outlineLevel="0" collapsed="false">
      <c r="A44" s="9" t="n">
        <v>43</v>
      </c>
      <c r="B44" s="10" t="s">
        <v>102</v>
      </c>
      <c r="C44" s="4" t="s">
        <v>103</v>
      </c>
      <c r="D44" s="11"/>
      <c r="E44" s="11"/>
      <c r="F44" s="11"/>
    </row>
    <row r="45" customFormat="false" ht="13.5" hidden="false" customHeight="false" outlineLevel="0" collapsed="false">
      <c r="A45" s="9" t="n">
        <v>44</v>
      </c>
      <c r="B45" s="10" t="s">
        <v>104</v>
      </c>
      <c r="C45" s="4" t="s">
        <v>105</v>
      </c>
      <c r="D45" s="11"/>
      <c r="E45" s="11"/>
      <c r="F45" s="12"/>
    </row>
    <row r="46" customFormat="false" ht="13.5" hidden="false" customHeight="false" outlineLevel="0" collapsed="false">
      <c r="A46" s="9" t="n">
        <v>45</v>
      </c>
      <c r="B46" s="10" t="s">
        <v>106</v>
      </c>
      <c r="C46" s="4" t="s">
        <v>107</v>
      </c>
      <c r="D46" s="11"/>
      <c r="E46" s="11"/>
      <c r="F46" s="11"/>
    </row>
    <row r="47" customFormat="false" ht="13.5" hidden="false" customHeight="false" outlineLevel="0" collapsed="false">
      <c r="A47" s="9" t="n">
        <v>46</v>
      </c>
      <c r="B47" s="10" t="s">
        <v>108</v>
      </c>
      <c r="C47" s="4" t="s">
        <v>109</v>
      </c>
      <c r="D47" s="11"/>
      <c r="E47" s="11"/>
      <c r="F47" s="11"/>
    </row>
    <row r="48" customFormat="false" ht="13.5" hidden="false" customHeight="false" outlineLevel="0" collapsed="false">
      <c r="A48" s="9" t="n">
        <v>47</v>
      </c>
      <c r="B48" s="10" t="s">
        <v>110</v>
      </c>
      <c r="C48" s="4" t="s">
        <v>111</v>
      </c>
      <c r="D48" s="11"/>
      <c r="E48" s="11"/>
      <c r="F48" s="11"/>
    </row>
    <row r="49" customFormat="false" ht="13.5" hidden="false" customHeight="false" outlineLevel="0" collapsed="false">
      <c r="A49" s="9" t="n">
        <v>48</v>
      </c>
      <c r="B49" s="10" t="s">
        <v>112</v>
      </c>
      <c r="C49" s="4" t="s">
        <v>113</v>
      </c>
      <c r="D49" s="11"/>
      <c r="E49" s="11"/>
    </row>
    <row r="50" customFormat="false" ht="13.5" hidden="false" customHeight="false" outlineLevel="0" collapsed="false">
      <c r="A50" s="9" t="n">
        <v>49</v>
      </c>
      <c r="B50" s="10" t="s">
        <v>114</v>
      </c>
      <c r="C50" s="4" t="s">
        <v>115</v>
      </c>
      <c r="D50" s="11"/>
      <c r="E50" s="11"/>
    </row>
    <row r="51" customFormat="false" ht="13.5" hidden="false" customHeight="false" outlineLevel="0" collapsed="false">
      <c r="A51" s="9" t="n">
        <v>50</v>
      </c>
      <c r="B51" s="10" t="s">
        <v>116</v>
      </c>
      <c r="C51" s="4" t="s">
        <v>117</v>
      </c>
      <c r="D51" s="11"/>
      <c r="E51" s="11"/>
      <c r="F51" s="11"/>
    </row>
    <row r="52" customFormat="false" ht="13.5" hidden="false" customHeight="false" outlineLevel="0" collapsed="false">
      <c r="A52" s="9" t="n">
        <v>51</v>
      </c>
      <c r="B52" s="10" t="s">
        <v>118</v>
      </c>
      <c r="C52" s="4" t="s">
        <v>119</v>
      </c>
      <c r="D52" s="11"/>
      <c r="E52" s="11"/>
      <c r="F52" s="11"/>
    </row>
    <row r="53" customFormat="false" ht="13.5" hidden="false" customHeight="false" outlineLevel="0" collapsed="false">
      <c r="A53" s="9" t="n">
        <v>52</v>
      </c>
      <c r="B53" s="10" t="s">
        <v>120</v>
      </c>
      <c r="C53" s="4" t="s">
        <v>121</v>
      </c>
      <c r="D53" s="11"/>
      <c r="E53" s="11"/>
      <c r="F53" s="11"/>
    </row>
    <row r="54" customFormat="false" ht="13.5" hidden="false" customHeight="false" outlineLevel="0" collapsed="false">
      <c r="A54" s="9" t="n">
        <v>53</v>
      </c>
      <c r="B54" s="10" t="s">
        <v>122</v>
      </c>
      <c r="C54" s="4" t="s">
        <v>123</v>
      </c>
      <c r="D54" s="11"/>
      <c r="E54" s="11"/>
      <c r="F54" s="11"/>
    </row>
    <row r="55" customFormat="false" ht="13.5" hidden="false" customHeight="false" outlineLevel="0" collapsed="false">
      <c r="A55" s="13"/>
      <c r="G55" s="11"/>
    </row>
    <row r="56" customFormat="false" ht="13.5" hidden="false" customHeight="false" outlineLevel="0" collapsed="false">
      <c r="A56" s="13"/>
    </row>
    <row r="57" customFormat="false" ht="13.5" hidden="false" customHeight="false" outlineLevel="0" collapsed="false">
      <c r="A57" s="13"/>
    </row>
    <row r="58" customFormat="false" ht="13.5" hidden="false" customHeight="false" outlineLevel="0" collapsed="false">
      <c r="A58" s="13"/>
    </row>
    <row r="59" customFormat="false" ht="13.5" hidden="false" customHeight="false" outlineLevel="0" collapsed="false">
      <c r="A59" s="13"/>
    </row>
    <row r="60" customFormat="false" ht="13.5" hidden="false" customHeight="false" outlineLevel="0" collapsed="false">
      <c r="A60" s="13"/>
    </row>
    <row r="61" customFormat="false" ht="13.5" hidden="false" customHeight="false" outlineLevel="0" collapsed="false">
      <c r="A61" s="13"/>
    </row>
    <row r="62" customFormat="false" ht="13.5" hidden="false" customHeight="false" outlineLevel="0" collapsed="false">
      <c r="A62" s="13"/>
    </row>
    <row r="63" customFormat="false" ht="13.5" hidden="false" customHeight="false" outlineLevel="0" collapsed="false">
      <c r="A63" s="13"/>
    </row>
    <row r="64" customFormat="false" ht="13.5" hidden="false" customHeight="false" outlineLevel="0" collapsed="false">
      <c r="A64" s="13"/>
    </row>
    <row r="65" customFormat="false" ht="13.5" hidden="false" customHeight="false" outlineLevel="0" collapsed="false">
      <c r="A65" s="13"/>
    </row>
    <row r="66" customFormat="false" ht="13.5" hidden="false" customHeight="false" outlineLevel="0" collapsed="false">
      <c r="A66" s="13"/>
    </row>
    <row r="67" customFormat="false" ht="13.5" hidden="false" customHeight="false" outlineLevel="0" collapsed="false">
      <c r="A67" s="13"/>
    </row>
    <row r="68" customFormat="false" ht="13.5" hidden="false" customHeight="false" outlineLevel="0" collapsed="false">
      <c r="A68" s="13"/>
    </row>
    <row r="69" customFormat="false" ht="13.5" hidden="false" customHeight="false" outlineLevel="0" collapsed="false">
      <c r="A69" s="13"/>
    </row>
    <row r="70" customFormat="false" ht="13.5" hidden="false" customHeight="false" outlineLevel="0" collapsed="false">
      <c r="A70" s="13"/>
    </row>
    <row r="71" customFormat="false" ht="13.5" hidden="false" customHeight="false" outlineLevel="0" collapsed="false">
      <c r="A71" s="13"/>
    </row>
    <row r="72" customFormat="false" ht="13.5" hidden="false" customHeight="false" outlineLevel="0" collapsed="false">
      <c r="A72" s="13"/>
    </row>
    <row r="73" customFormat="false" ht="13.5" hidden="false" customHeight="false" outlineLevel="0" collapsed="false">
      <c r="A73" s="13"/>
    </row>
    <row r="74" customFormat="false" ht="13.5" hidden="false" customHeight="false" outlineLevel="0" collapsed="false">
      <c r="A74" s="13"/>
    </row>
    <row r="75" customFormat="false" ht="13.5" hidden="false" customHeight="false" outlineLevel="0" collapsed="false">
      <c r="A75" s="13"/>
    </row>
    <row r="76" customFormat="false" ht="13.5" hidden="false" customHeight="false" outlineLevel="0" collapsed="false">
      <c r="A76" s="13"/>
    </row>
    <row r="77" customFormat="false" ht="13.5" hidden="false" customHeight="false" outlineLevel="0" collapsed="false">
      <c r="A77" s="13"/>
    </row>
    <row r="78" customFormat="false" ht="13.5" hidden="false" customHeight="false" outlineLevel="0" collapsed="false">
      <c r="A78" s="13"/>
    </row>
    <row r="79" customFormat="false" ht="13.5" hidden="false" customHeight="false" outlineLevel="0" collapsed="false">
      <c r="A79" s="13"/>
    </row>
    <row r="80" customFormat="false" ht="13.5" hidden="false" customHeight="false" outlineLevel="0" collapsed="false">
      <c r="A80" s="13"/>
    </row>
    <row r="81" customFormat="false" ht="13.5" hidden="false" customHeight="false" outlineLevel="0" collapsed="false">
      <c r="A81" s="13"/>
    </row>
    <row r="82" customFormat="false" ht="13.5" hidden="false" customHeight="false" outlineLevel="0" collapsed="false">
      <c r="A82" s="13"/>
    </row>
    <row r="83" customFormat="false" ht="13.5" hidden="false" customHeight="false" outlineLevel="0" collapsed="false">
      <c r="A83" s="13"/>
    </row>
    <row r="84" customFormat="false" ht="13.5" hidden="false" customHeight="false" outlineLevel="0" collapsed="false">
      <c r="A84" s="13"/>
    </row>
    <row r="85" customFormat="false" ht="13.5" hidden="false" customHeight="false" outlineLevel="0" collapsed="false">
      <c r="A85" s="13"/>
    </row>
    <row r="86" customFormat="false" ht="13.5" hidden="false" customHeight="false" outlineLevel="0" collapsed="false">
      <c r="A86" s="13"/>
    </row>
    <row r="87" customFormat="false" ht="13.5" hidden="false" customHeight="false" outlineLevel="0" collapsed="false">
      <c r="A87" s="13"/>
    </row>
    <row r="88" customFormat="false" ht="13.5" hidden="false" customHeight="false" outlineLevel="0" collapsed="false">
      <c r="A88" s="13"/>
    </row>
    <row r="89" customFormat="false" ht="13.5" hidden="false" customHeight="false" outlineLevel="0" collapsed="false">
      <c r="A89" s="13"/>
    </row>
    <row r="90" customFormat="false" ht="13.5" hidden="false" customHeight="false" outlineLevel="0" collapsed="false">
      <c r="A90" s="13"/>
    </row>
    <row r="91" customFormat="false" ht="13.5" hidden="false" customHeight="false" outlineLevel="0" collapsed="false">
      <c r="A91" s="13"/>
    </row>
    <row r="92" customFormat="false" ht="13.5" hidden="false" customHeight="false" outlineLevel="0" collapsed="false">
      <c r="A92" s="13"/>
    </row>
    <row r="93" customFormat="false" ht="13.5" hidden="false" customHeight="false" outlineLevel="0" collapsed="false">
      <c r="A93" s="13"/>
    </row>
    <row r="94" customFormat="false" ht="13.5" hidden="false" customHeight="false" outlineLevel="0" collapsed="false">
      <c r="A94" s="13"/>
    </row>
    <row r="95" customFormat="false" ht="13.5" hidden="false" customHeight="false" outlineLevel="0" collapsed="false">
      <c r="A95" s="13"/>
    </row>
    <row r="96" customFormat="false" ht="13.5" hidden="false" customHeight="false" outlineLevel="0" collapsed="false">
      <c r="A96" s="13"/>
    </row>
    <row r="97" customFormat="false" ht="13.5" hidden="false" customHeight="false" outlineLevel="0" collapsed="false">
      <c r="A97" s="13"/>
    </row>
    <row r="98" customFormat="false" ht="13.5" hidden="false" customHeight="false" outlineLevel="0" collapsed="false">
      <c r="A98" s="13"/>
    </row>
    <row r="99" customFormat="false" ht="13.5" hidden="false" customHeight="false" outlineLevel="0" collapsed="false">
      <c r="A99" s="13"/>
    </row>
    <row r="100" customFormat="false" ht="13.5" hidden="false" customHeight="false" outlineLevel="0" collapsed="false">
      <c r="A100" s="13"/>
    </row>
    <row r="101" customFormat="false" ht="13.5" hidden="false" customHeight="false" outlineLevel="0" collapsed="false">
      <c r="A101" s="13"/>
    </row>
    <row r="102" customFormat="false" ht="13.5" hidden="false" customHeight="false" outlineLevel="0" collapsed="false">
      <c r="A102" s="13"/>
    </row>
    <row r="103" customFormat="false" ht="13.5" hidden="false" customHeight="false" outlineLevel="0" collapsed="false">
      <c r="A103" s="13"/>
    </row>
    <row r="104" customFormat="false" ht="13.5" hidden="false" customHeight="false" outlineLevel="0" collapsed="false">
      <c r="A104" s="13"/>
    </row>
    <row r="105" customFormat="false" ht="13.5" hidden="false" customHeight="false" outlineLevel="0" collapsed="false">
      <c r="A105" s="13"/>
    </row>
    <row r="106" customFormat="false" ht="13.5" hidden="false" customHeight="false" outlineLevel="0" collapsed="false">
      <c r="A106" s="13"/>
    </row>
    <row r="107" customFormat="false" ht="13.5" hidden="false" customHeight="false" outlineLevel="0" collapsed="false">
      <c r="A107" s="13"/>
    </row>
    <row r="108" customFormat="false" ht="13.5" hidden="false" customHeight="false" outlineLevel="0" collapsed="false">
      <c r="A108" s="13"/>
    </row>
    <row r="109" customFormat="false" ht="13.5" hidden="false" customHeight="false" outlineLevel="0" collapsed="false">
      <c r="A109" s="13"/>
    </row>
    <row r="110" customFormat="false" ht="13.5" hidden="false" customHeight="false" outlineLevel="0" collapsed="false">
      <c r="A110" s="13"/>
    </row>
    <row r="111" customFormat="false" ht="13.5" hidden="false" customHeight="false" outlineLevel="0" collapsed="false">
      <c r="A111" s="13"/>
    </row>
    <row r="112" customFormat="false" ht="13.5" hidden="false" customHeight="false" outlineLevel="0" collapsed="false">
      <c r="A112" s="13"/>
    </row>
    <row r="113" customFormat="false" ht="13.5" hidden="false" customHeight="false" outlineLevel="0" collapsed="false">
      <c r="A113" s="13"/>
    </row>
    <row r="114" customFormat="false" ht="13.5" hidden="false" customHeight="false" outlineLevel="0" collapsed="false">
      <c r="A114" s="13"/>
    </row>
    <row r="115" customFormat="false" ht="13.5" hidden="false" customHeight="false" outlineLevel="0" collapsed="false">
      <c r="A115" s="13"/>
    </row>
    <row r="116" customFormat="false" ht="13.5" hidden="false" customHeight="false" outlineLevel="0" collapsed="false">
      <c r="A116" s="13"/>
    </row>
    <row r="117" customFormat="false" ht="13.5" hidden="false" customHeight="false" outlineLevel="0" collapsed="false">
      <c r="A117" s="13"/>
    </row>
    <row r="118" customFormat="false" ht="13.5" hidden="false" customHeight="false" outlineLevel="0" collapsed="false">
      <c r="A118" s="13"/>
    </row>
    <row r="119" customFormat="false" ht="13.5" hidden="false" customHeight="false" outlineLevel="0" collapsed="false">
      <c r="A119" s="13"/>
    </row>
    <row r="120" customFormat="false" ht="13.5" hidden="false" customHeight="false" outlineLevel="0" collapsed="false">
      <c r="A120" s="13"/>
    </row>
    <row r="121" customFormat="false" ht="13.5" hidden="false" customHeight="false" outlineLevel="0" collapsed="false">
      <c r="A121" s="13"/>
    </row>
    <row r="122" customFormat="false" ht="13.5" hidden="false" customHeight="false" outlineLevel="0" collapsed="false">
      <c r="A122" s="13"/>
    </row>
    <row r="123" customFormat="false" ht="13.5" hidden="false" customHeight="false" outlineLevel="0" collapsed="false">
      <c r="A123" s="13"/>
    </row>
    <row r="124" customFormat="false" ht="13.5" hidden="false" customHeight="false" outlineLevel="0" collapsed="false">
      <c r="A124" s="13"/>
    </row>
    <row r="125" customFormat="false" ht="13.5" hidden="false" customHeight="false" outlineLevel="0" collapsed="false">
      <c r="A125" s="13"/>
    </row>
    <row r="126" customFormat="false" ht="13.5" hidden="false" customHeight="false" outlineLevel="0" collapsed="false">
      <c r="A126" s="13"/>
    </row>
    <row r="127" customFormat="false" ht="13.5" hidden="false" customHeight="false" outlineLevel="0" collapsed="false">
      <c r="A127" s="13"/>
    </row>
    <row r="128" customFormat="false" ht="13.5" hidden="false" customHeight="false" outlineLevel="0" collapsed="false">
      <c r="A128" s="13"/>
    </row>
    <row r="129" customFormat="false" ht="13.5" hidden="false" customHeight="false" outlineLevel="0" collapsed="false">
      <c r="A129" s="13"/>
    </row>
    <row r="130" customFormat="false" ht="13.5" hidden="false" customHeight="false" outlineLevel="0" collapsed="false">
      <c r="A130" s="13"/>
    </row>
    <row r="131" customFormat="false" ht="13.5" hidden="false" customHeight="false" outlineLevel="0" collapsed="false">
      <c r="A131" s="13"/>
    </row>
    <row r="132" customFormat="false" ht="13.5" hidden="false" customHeight="false" outlineLevel="0" collapsed="false">
      <c r="A132" s="13"/>
    </row>
    <row r="133" customFormat="false" ht="13.5" hidden="false" customHeight="false" outlineLevel="0" collapsed="false">
      <c r="A133" s="13"/>
    </row>
    <row r="134" customFormat="false" ht="13.5" hidden="false" customHeight="false" outlineLevel="0" collapsed="false">
      <c r="A134" s="13"/>
    </row>
    <row r="135" customFormat="false" ht="13.5" hidden="false" customHeight="false" outlineLevel="0" collapsed="false">
      <c r="A135" s="13"/>
    </row>
    <row r="136" customFormat="false" ht="13.5" hidden="false" customHeight="false" outlineLevel="0" collapsed="false">
      <c r="A136" s="13"/>
    </row>
    <row r="137" customFormat="false" ht="13.5" hidden="false" customHeight="false" outlineLevel="0" collapsed="false">
      <c r="A137" s="13"/>
    </row>
    <row r="138" customFormat="false" ht="13.5" hidden="false" customHeight="false" outlineLevel="0" collapsed="false">
      <c r="A138" s="13"/>
    </row>
    <row r="139" customFormat="false" ht="13.5" hidden="false" customHeight="false" outlineLevel="0" collapsed="false">
      <c r="A139" s="13"/>
    </row>
    <row r="140" customFormat="false" ht="13.5" hidden="false" customHeight="false" outlineLevel="0" collapsed="false">
      <c r="A140" s="13"/>
    </row>
    <row r="141" customFormat="false" ht="13.5" hidden="false" customHeight="false" outlineLevel="0" collapsed="false">
      <c r="A141" s="13"/>
    </row>
    <row r="142" customFormat="false" ht="13.5" hidden="false" customHeight="false" outlineLevel="0" collapsed="false">
      <c r="A142" s="13"/>
    </row>
    <row r="143" customFormat="false" ht="13.5" hidden="false" customHeight="false" outlineLevel="0" collapsed="false">
      <c r="A143" s="13"/>
    </row>
    <row r="144" customFormat="false" ht="13.5" hidden="false" customHeight="false" outlineLevel="0" collapsed="false">
      <c r="A144" s="13"/>
    </row>
    <row r="145" customFormat="false" ht="13.5" hidden="false" customHeight="false" outlineLevel="0" collapsed="false">
      <c r="A145" s="13"/>
    </row>
    <row r="146" customFormat="false" ht="13.5" hidden="false" customHeight="false" outlineLevel="0" collapsed="false">
      <c r="A146" s="13"/>
    </row>
    <row r="147" customFormat="false" ht="13.5" hidden="false" customHeight="false" outlineLevel="0" collapsed="false">
      <c r="A147" s="13"/>
    </row>
    <row r="148" customFormat="false" ht="13.5" hidden="false" customHeight="false" outlineLevel="0" collapsed="false">
      <c r="A148" s="13"/>
    </row>
    <row r="149" customFormat="false" ht="13.5" hidden="false" customHeight="false" outlineLevel="0" collapsed="false">
      <c r="A149" s="13"/>
    </row>
    <row r="150" customFormat="false" ht="13.5" hidden="false" customHeight="false" outlineLevel="0" collapsed="false">
      <c r="A150" s="13"/>
    </row>
    <row r="151" customFormat="false" ht="13.5" hidden="false" customHeight="false" outlineLevel="0" collapsed="false">
      <c r="A151" s="13"/>
    </row>
    <row r="152" customFormat="false" ht="13.5" hidden="false" customHeight="false" outlineLevel="0" collapsed="false">
      <c r="A152" s="13"/>
    </row>
    <row r="153" customFormat="false" ht="13.5" hidden="false" customHeight="false" outlineLevel="0" collapsed="false">
      <c r="A153" s="13"/>
    </row>
    <row r="154" customFormat="false" ht="13.5" hidden="false" customHeight="false" outlineLevel="0" collapsed="false">
      <c r="A154" s="13"/>
    </row>
    <row r="155" customFormat="false" ht="13.5" hidden="false" customHeight="false" outlineLevel="0" collapsed="false">
      <c r="A155" s="13"/>
    </row>
    <row r="156" customFormat="false" ht="13.5" hidden="false" customHeight="false" outlineLevel="0" collapsed="false">
      <c r="A156" s="13"/>
    </row>
    <row r="157" customFormat="false" ht="13.5" hidden="false" customHeight="false" outlineLevel="0" collapsed="false">
      <c r="A157" s="13"/>
    </row>
    <row r="158" customFormat="false" ht="13.5" hidden="false" customHeight="false" outlineLevel="0" collapsed="false">
      <c r="A158" s="13"/>
    </row>
    <row r="159" customFormat="false" ht="13.5" hidden="false" customHeight="false" outlineLevel="0" collapsed="false">
      <c r="A159" s="13"/>
    </row>
    <row r="160" customFormat="false" ht="13.5" hidden="false" customHeight="false" outlineLevel="0" collapsed="false">
      <c r="A160" s="13"/>
    </row>
    <row r="161" customFormat="false" ht="13.5" hidden="false" customHeight="false" outlineLevel="0" collapsed="false">
      <c r="A161" s="13"/>
    </row>
    <row r="162" customFormat="false" ht="13.5" hidden="false" customHeight="false" outlineLevel="0" collapsed="false">
      <c r="A162" s="13"/>
    </row>
    <row r="163" customFormat="false" ht="13.5" hidden="false" customHeight="false" outlineLevel="0" collapsed="false">
      <c r="A163" s="13"/>
    </row>
    <row r="164" customFormat="false" ht="13.5" hidden="false" customHeight="false" outlineLevel="0" collapsed="false">
      <c r="A164" s="13"/>
    </row>
    <row r="165" customFormat="false" ht="13.5" hidden="false" customHeight="false" outlineLevel="0" collapsed="false">
      <c r="A165" s="13"/>
    </row>
    <row r="166" customFormat="false" ht="13.5" hidden="false" customHeight="false" outlineLevel="0" collapsed="false">
      <c r="A166" s="13"/>
    </row>
    <row r="167" customFormat="false" ht="13.5" hidden="false" customHeight="false" outlineLevel="0" collapsed="false">
      <c r="A167" s="13"/>
    </row>
    <row r="168" customFormat="false" ht="13.5" hidden="false" customHeight="false" outlineLevel="0" collapsed="false">
      <c r="A168" s="13"/>
    </row>
    <row r="169" customFormat="false" ht="13.5" hidden="false" customHeight="false" outlineLevel="0" collapsed="false">
      <c r="A169" s="13"/>
    </row>
    <row r="170" customFormat="false" ht="13.5" hidden="false" customHeight="false" outlineLevel="0" collapsed="false">
      <c r="A170" s="13"/>
    </row>
    <row r="171" customFormat="false" ht="13.5" hidden="false" customHeight="false" outlineLevel="0" collapsed="false">
      <c r="A171" s="13"/>
    </row>
    <row r="172" customFormat="false" ht="13.5" hidden="false" customHeight="false" outlineLevel="0" collapsed="false">
      <c r="A172" s="13"/>
    </row>
    <row r="173" customFormat="false" ht="13.5" hidden="false" customHeight="false" outlineLevel="0" collapsed="false">
      <c r="A173" s="13"/>
    </row>
    <row r="174" customFormat="false" ht="13.5" hidden="false" customHeight="false" outlineLevel="0" collapsed="false">
      <c r="A174" s="13"/>
    </row>
    <row r="175" customFormat="false" ht="13.5" hidden="false" customHeight="false" outlineLevel="0" collapsed="false">
      <c r="A175" s="13"/>
    </row>
    <row r="176" customFormat="false" ht="13.5" hidden="false" customHeight="false" outlineLevel="0" collapsed="false">
      <c r="A176" s="13"/>
    </row>
    <row r="177" customFormat="false" ht="13.5" hidden="false" customHeight="false" outlineLevel="0" collapsed="false">
      <c r="A177" s="13"/>
    </row>
    <row r="178" customFormat="false" ht="13.5" hidden="false" customHeight="false" outlineLevel="0" collapsed="false">
      <c r="A178" s="13"/>
    </row>
    <row r="179" customFormat="false" ht="13.5" hidden="false" customHeight="false" outlineLevel="0" collapsed="false">
      <c r="A179" s="13"/>
    </row>
    <row r="180" customFormat="false" ht="13.5" hidden="false" customHeight="false" outlineLevel="0" collapsed="false">
      <c r="A180" s="13"/>
    </row>
    <row r="181" customFormat="false" ht="13.5" hidden="false" customHeight="false" outlineLevel="0" collapsed="false">
      <c r="A181" s="13"/>
    </row>
    <row r="182" customFormat="false" ht="13.5" hidden="false" customHeight="false" outlineLevel="0" collapsed="false">
      <c r="A182" s="13"/>
    </row>
    <row r="183" customFormat="false" ht="13.5" hidden="false" customHeight="false" outlineLevel="0" collapsed="false">
      <c r="A183" s="13"/>
    </row>
    <row r="184" customFormat="false" ht="13.5" hidden="false" customHeight="false" outlineLevel="0" collapsed="false">
      <c r="A184" s="13"/>
    </row>
    <row r="185" customFormat="false" ht="13.5" hidden="false" customHeight="false" outlineLevel="0" collapsed="false">
      <c r="A185" s="13"/>
    </row>
    <row r="186" customFormat="false" ht="13.5" hidden="false" customHeight="false" outlineLevel="0" collapsed="false">
      <c r="A186" s="13"/>
    </row>
    <row r="187" customFormat="false" ht="13.5" hidden="false" customHeight="false" outlineLevel="0" collapsed="false">
      <c r="A187" s="13"/>
    </row>
    <row r="188" customFormat="false" ht="13.5" hidden="false" customHeight="false" outlineLevel="0" collapsed="false">
      <c r="A188" s="13"/>
    </row>
    <row r="189" customFormat="false" ht="13.5" hidden="false" customHeight="false" outlineLevel="0" collapsed="false">
      <c r="A189" s="13"/>
    </row>
    <row r="190" customFormat="false" ht="13.5" hidden="false" customHeight="false" outlineLevel="0" collapsed="false">
      <c r="A190" s="13"/>
    </row>
    <row r="191" customFormat="false" ht="13.5" hidden="false" customHeight="false" outlineLevel="0" collapsed="false">
      <c r="A191" s="13"/>
    </row>
    <row r="192" customFormat="false" ht="13.5" hidden="false" customHeight="false" outlineLevel="0" collapsed="false">
      <c r="A192" s="13"/>
    </row>
    <row r="193" customFormat="false" ht="13.5" hidden="false" customHeight="false" outlineLevel="0" collapsed="false">
      <c r="A193" s="13"/>
    </row>
    <row r="194" customFormat="false" ht="13.5" hidden="false" customHeight="false" outlineLevel="0" collapsed="false">
      <c r="A194" s="13"/>
    </row>
    <row r="195" customFormat="false" ht="13.5" hidden="false" customHeight="false" outlineLevel="0" collapsed="false">
      <c r="A195" s="13"/>
    </row>
    <row r="196" customFormat="false" ht="13.5" hidden="false" customHeight="false" outlineLevel="0" collapsed="false">
      <c r="A196" s="13"/>
    </row>
    <row r="197" customFormat="false" ht="13.5" hidden="false" customHeight="false" outlineLevel="0" collapsed="false">
      <c r="A197" s="13"/>
    </row>
    <row r="198" customFormat="false" ht="13.5" hidden="false" customHeight="false" outlineLevel="0" collapsed="false">
      <c r="A198" s="13"/>
    </row>
    <row r="199" customFormat="false" ht="13.5" hidden="false" customHeight="false" outlineLevel="0" collapsed="false">
      <c r="A199" s="13"/>
    </row>
    <row r="200" customFormat="false" ht="13.5" hidden="false" customHeight="false" outlineLevel="0" collapsed="false">
      <c r="A200" s="13"/>
    </row>
    <row r="201" customFormat="false" ht="13.5" hidden="false" customHeight="false" outlineLevel="0" collapsed="false">
      <c r="A201" s="13"/>
    </row>
    <row r="202" customFormat="false" ht="13.5" hidden="false" customHeight="false" outlineLevel="0" collapsed="false">
      <c r="A202" s="13"/>
    </row>
    <row r="203" customFormat="false" ht="13.5" hidden="false" customHeight="false" outlineLevel="0" collapsed="false">
      <c r="A203" s="13"/>
    </row>
    <row r="204" customFormat="false" ht="13.5" hidden="false" customHeight="false" outlineLevel="0" collapsed="false">
      <c r="A204" s="13"/>
    </row>
    <row r="205" customFormat="false" ht="13.5" hidden="false" customHeight="false" outlineLevel="0" collapsed="false">
      <c r="A205" s="13"/>
    </row>
    <row r="206" customFormat="false" ht="13.5" hidden="false" customHeight="false" outlineLevel="0" collapsed="false">
      <c r="A206" s="13"/>
    </row>
    <row r="207" customFormat="false" ht="13.5" hidden="false" customHeight="false" outlineLevel="0" collapsed="false">
      <c r="A207" s="13"/>
    </row>
    <row r="208" customFormat="false" ht="13.5" hidden="false" customHeight="false" outlineLevel="0" collapsed="false">
      <c r="A208" s="13"/>
    </row>
    <row r="209" customFormat="false" ht="13.5" hidden="false" customHeight="false" outlineLevel="0" collapsed="false">
      <c r="A209" s="13"/>
    </row>
    <row r="210" customFormat="false" ht="13.5" hidden="false" customHeight="false" outlineLevel="0" collapsed="false">
      <c r="A210" s="13"/>
    </row>
    <row r="211" customFormat="false" ht="13.5" hidden="false" customHeight="false" outlineLevel="0" collapsed="false">
      <c r="A211" s="13"/>
    </row>
    <row r="212" customFormat="false" ht="13.5" hidden="false" customHeight="false" outlineLevel="0" collapsed="false">
      <c r="A212" s="13"/>
    </row>
    <row r="213" customFormat="false" ht="13.5" hidden="false" customHeight="false" outlineLevel="0" collapsed="false">
      <c r="A213" s="13"/>
    </row>
    <row r="214" customFormat="false" ht="13.5" hidden="false" customHeight="false" outlineLevel="0" collapsed="false">
      <c r="A214" s="13"/>
    </row>
    <row r="215" customFormat="false" ht="13.5" hidden="false" customHeight="false" outlineLevel="0" collapsed="false">
      <c r="A215" s="13"/>
    </row>
    <row r="216" customFormat="false" ht="13.5" hidden="false" customHeight="false" outlineLevel="0" collapsed="false">
      <c r="A216" s="13"/>
    </row>
    <row r="217" customFormat="false" ht="13.5" hidden="false" customHeight="false" outlineLevel="0" collapsed="false">
      <c r="A217" s="13"/>
    </row>
    <row r="218" customFormat="false" ht="13.5" hidden="false" customHeight="false" outlineLevel="0" collapsed="false">
      <c r="A218" s="13"/>
    </row>
    <row r="219" customFormat="false" ht="13.5" hidden="false" customHeight="false" outlineLevel="0" collapsed="false">
      <c r="A219" s="13"/>
    </row>
    <row r="220" customFormat="false" ht="13.5" hidden="false" customHeight="false" outlineLevel="0" collapsed="false">
      <c r="A220" s="13"/>
    </row>
    <row r="221" customFormat="false" ht="13.5" hidden="false" customHeight="false" outlineLevel="0" collapsed="false">
      <c r="A221" s="13"/>
    </row>
    <row r="222" customFormat="false" ht="13.5" hidden="false" customHeight="false" outlineLevel="0" collapsed="false">
      <c r="A222" s="13"/>
    </row>
    <row r="223" customFormat="false" ht="13.5" hidden="false" customHeight="false" outlineLevel="0" collapsed="false">
      <c r="A223" s="13"/>
    </row>
    <row r="224" customFormat="false" ht="13.5" hidden="false" customHeight="false" outlineLevel="0" collapsed="false">
      <c r="A224" s="13"/>
    </row>
    <row r="225" customFormat="false" ht="13.5" hidden="false" customHeight="false" outlineLevel="0" collapsed="false">
      <c r="A225" s="13"/>
    </row>
    <row r="226" customFormat="false" ht="13.5" hidden="false" customHeight="false" outlineLevel="0" collapsed="false">
      <c r="A226" s="13"/>
    </row>
    <row r="227" customFormat="false" ht="13.5" hidden="false" customHeight="false" outlineLevel="0" collapsed="false">
      <c r="A227" s="13"/>
    </row>
    <row r="228" customFormat="false" ht="13.5" hidden="false" customHeight="false" outlineLevel="0" collapsed="false">
      <c r="A228" s="13"/>
    </row>
    <row r="229" customFormat="false" ht="13.5" hidden="false" customHeight="false" outlineLevel="0" collapsed="false">
      <c r="A229" s="13"/>
    </row>
    <row r="230" customFormat="false" ht="13.5" hidden="false" customHeight="false" outlineLevel="0" collapsed="false">
      <c r="A230" s="13"/>
    </row>
    <row r="231" customFormat="false" ht="13.5" hidden="false" customHeight="false" outlineLevel="0" collapsed="false">
      <c r="A231" s="13"/>
    </row>
    <row r="232" customFormat="false" ht="13.5" hidden="false" customHeight="false" outlineLevel="0" collapsed="false">
      <c r="A232" s="13"/>
    </row>
    <row r="233" customFormat="false" ht="13.5" hidden="false" customHeight="false" outlineLevel="0" collapsed="false">
      <c r="A233" s="13"/>
    </row>
    <row r="234" customFormat="false" ht="13.5" hidden="false" customHeight="false" outlineLevel="0" collapsed="false">
      <c r="A234" s="13"/>
    </row>
    <row r="235" customFormat="false" ht="13.5" hidden="false" customHeight="false" outlineLevel="0" collapsed="false">
      <c r="A235" s="13"/>
    </row>
    <row r="236" customFormat="false" ht="13.5" hidden="false" customHeight="false" outlineLevel="0" collapsed="false">
      <c r="A236" s="13"/>
    </row>
    <row r="237" customFormat="false" ht="13.5" hidden="false" customHeight="false" outlineLevel="0" collapsed="false">
      <c r="A237" s="13"/>
    </row>
    <row r="238" customFormat="false" ht="13.5" hidden="false" customHeight="false" outlineLevel="0" collapsed="false">
      <c r="A238" s="13"/>
    </row>
    <row r="239" customFormat="false" ht="13.5" hidden="false" customHeight="false" outlineLevel="0" collapsed="false">
      <c r="A239" s="13"/>
    </row>
    <row r="240" customFormat="false" ht="13.5" hidden="false" customHeight="false" outlineLevel="0" collapsed="false">
      <c r="A240" s="13"/>
    </row>
    <row r="241" customFormat="false" ht="13.5" hidden="false" customHeight="false" outlineLevel="0" collapsed="false">
      <c r="A241" s="13"/>
    </row>
    <row r="242" customFormat="false" ht="13.5" hidden="false" customHeight="false" outlineLevel="0" collapsed="false">
      <c r="A242" s="13"/>
    </row>
    <row r="243" customFormat="false" ht="13.5" hidden="false" customHeight="false" outlineLevel="0" collapsed="false">
      <c r="A243" s="13"/>
    </row>
    <row r="244" customFormat="false" ht="13.5" hidden="false" customHeight="false" outlineLevel="0" collapsed="false">
      <c r="A244" s="13"/>
    </row>
    <row r="245" customFormat="false" ht="13.5" hidden="false" customHeight="false" outlineLevel="0" collapsed="false">
      <c r="A245" s="13"/>
    </row>
    <row r="246" customFormat="false" ht="13.5" hidden="false" customHeight="false" outlineLevel="0" collapsed="false">
      <c r="A246" s="13"/>
    </row>
    <row r="247" customFormat="false" ht="13.5" hidden="false" customHeight="false" outlineLevel="0" collapsed="false">
      <c r="A247" s="13"/>
    </row>
    <row r="248" customFormat="false" ht="13.5" hidden="false" customHeight="false" outlineLevel="0" collapsed="false">
      <c r="A248" s="13"/>
    </row>
    <row r="249" customFormat="false" ht="13.5" hidden="false" customHeight="false" outlineLevel="0" collapsed="false">
      <c r="A249" s="13"/>
    </row>
    <row r="250" customFormat="false" ht="13.5" hidden="false" customHeight="false" outlineLevel="0" collapsed="false">
      <c r="A250" s="13"/>
    </row>
    <row r="251" customFormat="false" ht="13.5" hidden="false" customHeight="false" outlineLevel="0" collapsed="false">
      <c r="A251" s="13"/>
    </row>
    <row r="252" customFormat="false" ht="13.5" hidden="false" customHeight="false" outlineLevel="0" collapsed="false">
      <c r="A252" s="13"/>
    </row>
    <row r="253" customFormat="false" ht="13.5" hidden="false" customHeight="false" outlineLevel="0" collapsed="false">
      <c r="A253" s="13"/>
    </row>
    <row r="254" customFormat="false" ht="13.5" hidden="false" customHeight="false" outlineLevel="0" collapsed="false">
      <c r="A254" s="13"/>
    </row>
    <row r="255" customFormat="false" ht="13.5" hidden="false" customHeight="false" outlineLevel="0" collapsed="false">
      <c r="A255" s="13"/>
    </row>
    <row r="256" customFormat="false" ht="13.5" hidden="false" customHeight="false" outlineLevel="0" collapsed="false">
      <c r="A256" s="13"/>
    </row>
    <row r="257" customFormat="false" ht="13.5" hidden="false" customHeight="false" outlineLevel="0" collapsed="false">
      <c r="A257" s="13"/>
    </row>
    <row r="258" customFormat="false" ht="13.5" hidden="false" customHeight="false" outlineLevel="0" collapsed="false">
      <c r="A258" s="13"/>
    </row>
    <row r="259" customFormat="false" ht="13.5" hidden="false" customHeight="false" outlineLevel="0" collapsed="false">
      <c r="A259" s="13"/>
    </row>
    <row r="260" customFormat="false" ht="13.5" hidden="false" customHeight="false" outlineLevel="0" collapsed="false">
      <c r="A260" s="13"/>
    </row>
    <row r="261" customFormat="false" ht="13.5" hidden="false" customHeight="false" outlineLevel="0" collapsed="false">
      <c r="A261" s="13"/>
    </row>
    <row r="262" customFormat="false" ht="13.5" hidden="false" customHeight="false" outlineLevel="0" collapsed="false">
      <c r="A262" s="13"/>
    </row>
    <row r="263" customFormat="false" ht="13.5" hidden="false" customHeight="false" outlineLevel="0" collapsed="false">
      <c r="A263" s="13"/>
    </row>
    <row r="264" customFormat="false" ht="13.5" hidden="false" customHeight="false" outlineLevel="0" collapsed="false">
      <c r="A264" s="13"/>
    </row>
    <row r="265" customFormat="false" ht="13.5" hidden="false" customHeight="false" outlineLevel="0" collapsed="false">
      <c r="A265" s="13"/>
    </row>
    <row r="266" customFormat="false" ht="13.5" hidden="false" customHeight="false" outlineLevel="0" collapsed="false">
      <c r="A266" s="13"/>
    </row>
    <row r="267" customFormat="false" ht="13.5" hidden="false" customHeight="false" outlineLevel="0" collapsed="false">
      <c r="A267" s="13"/>
    </row>
    <row r="268" customFormat="false" ht="13.5" hidden="false" customHeight="false" outlineLevel="0" collapsed="false">
      <c r="A268" s="13"/>
    </row>
    <row r="269" customFormat="false" ht="13.5" hidden="false" customHeight="false" outlineLevel="0" collapsed="false">
      <c r="A269" s="13"/>
    </row>
    <row r="270" customFormat="false" ht="13.5" hidden="false" customHeight="false" outlineLevel="0" collapsed="false">
      <c r="A270" s="13"/>
    </row>
    <row r="271" customFormat="false" ht="13.5" hidden="false" customHeight="false" outlineLevel="0" collapsed="false">
      <c r="A271" s="13"/>
    </row>
    <row r="272" customFormat="false" ht="13.5" hidden="false" customHeight="false" outlineLevel="0" collapsed="false">
      <c r="A272" s="13"/>
    </row>
    <row r="273" customFormat="false" ht="13.5" hidden="false" customHeight="false" outlineLevel="0" collapsed="false">
      <c r="A273" s="13"/>
    </row>
    <row r="274" customFormat="false" ht="13.5" hidden="false" customHeight="false" outlineLevel="0" collapsed="false">
      <c r="A274" s="13"/>
    </row>
    <row r="275" customFormat="false" ht="13.5" hidden="false" customHeight="false" outlineLevel="0" collapsed="false">
      <c r="A275" s="13"/>
    </row>
    <row r="276" customFormat="false" ht="13.5" hidden="false" customHeight="false" outlineLevel="0" collapsed="false">
      <c r="A276" s="13"/>
    </row>
    <row r="277" customFormat="false" ht="13.5" hidden="false" customHeight="false" outlineLevel="0" collapsed="false">
      <c r="A277" s="13"/>
    </row>
    <row r="278" customFormat="false" ht="13.5" hidden="false" customHeight="false" outlineLevel="0" collapsed="false">
      <c r="A278" s="13"/>
    </row>
    <row r="279" customFormat="false" ht="13.5" hidden="false" customHeight="false" outlineLevel="0" collapsed="false">
      <c r="A279" s="13"/>
    </row>
    <row r="280" customFormat="false" ht="13.5" hidden="false" customHeight="false" outlineLevel="0" collapsed="false">
      <c r="A280" s="13"/>
    </row>
    <row r="281" customFormat="false" ht="13.5" hidden="false" customHeight="false" outlineLevel="0" collapsed="false">
      <c r="A281" s="13"/>
    </row>
    <row r="282" customFormat="false" ht="13.5" hidden="false" customHeight="false" outlineLevel="0" collapsed="false">
      <c r="A282" s="13"/>
    </row>
    <row r="283" customFormat="false" ht="13.5" hidden="false" customHeight="false" outlineLevel="0" collapsed="false">
      <c r="A283" s="13"/>
    </row>
    <row r="284" customFormat="false" ht="13.5" hidden="false" customHeight="false" outlineLevel="0" collapsed="false">
      <c r="A284" s="13"/>
    </row>
    <row r="285" customFormat="false" ht="13.5" hidden="false" customHeight="false" outlineLevel="0" collapsed="false">
      <c r="A285" s="13"/>
    </row>
    <row r="286" customFormat="false" ht="13.5" hidden="false" customHeight="false" outlineLevel="0" collapsed="false">
      <c r="A286" s="13"/>
    </row>
    <row r="287" customFormat="false" ht="13.5" hidden="false" customHeight="false" outlineLevel="0" collapsed="false">
      <c r="A287" s="13"/>
    </row>
    <row r="288" customFormat="false" ht="13.5" hidden="false" customHeight="false" outlineLevel="0" collapsed="false">
      <c r="A288" s="13"/>
    </row>
    <row r="289" customFormat="false" ht="13.5" hidden="false" customHeight="false" outlineLevel="0" collapsed="false">
      <c r="A289" s="13"/>
    </row>
    <row r="290" customFormat="false" ht="13.5" hidden="false" customHeight="false" outlineLevel="0" collapsed="false">
      <c r="A290" s="13"/>
    </row>
    <row r="291" customFormat="false" ht="13.5" hidden="false" customHeight="false" outlineLevel="0" collapsed="false">
      <c r="A291" s="13"/>
    </row>
    <row r="292" customFormat="false" ht="13.5" hidden="false" customHeight="false" outlineLevel="0" collapsed="false">
      <c r="A292" s="13"/>
    </row>
    <row r="293" customFormat="false" ht="13.5" hidden="false" customHeight="false" outlineLevel="0" collapsed="false">
      <c r="A293" s="13"/>
    </row>
    <row r="294" customFormat="false" ht="13.5" hidden="false" customHeight="false" outlineLevel="0" collapsed="false">
      <c r="A294" s="13"/>
    </row>
    <row r="295" customFormat="false" ht="13.5" hidden="false" customHeight="false" outlineLevel="0" collapsed="false">
      <c r="A295" s="13"/>
    </row>
    <row r="296" customFormat="false" ht="13.5" hidden="false" customHeight="false" outlineLevel="0" collapsed="false">
      <c r="A296" s="13"/>
    </row>
    <row r="297" customFormat="false" ht="13.5" hidden="false" customHeight="false" outlineLevel="0" collapsed="false">
      <c r="A297" s="13"/>
    </row>
    <row r="298" customFormat="false" ht="13.5" hidden="false" customHeight="false" outlineLevel="0" collapsed="false">
      <c r="A298" s="13"/>
    </row>
    <row r="299" customFormat="false" ht="13.5" hidden="false" customHeight="false" outlineLevel="0" collapsed="false">
      <c r="A299" s="13"/>
    </row>
    <row r="300" customFormat="false" ht="13.5" hidden="false" customHeight="false" outlineLevel="0" collapsed="false">
      <c r="A300" s="13"/>
    </row>
    <row r="301" customFormat="false" ht="13.5" hidden="false" customHeight="false" outlineLevel="0" collapsed="false">
      <c r="A301" s="13"/>
    </row>
    <row r="302" customFormat="false" ht="13.5" hidden="false" customHeight="false" outlineLevel="0" collapsed="false">
      <c r="A302" s="13"/>
    </row>
    <row r="303" customFormat="false" ht="13.5" hidden="false" customHeight="false" outlineLevel="0" collapsed="false">
      <c r="A303" s="13"/>
    </row>
    <row r="304" customFormat="false" ht="13.5" hidden="false" customHeight="false" outlineLevel="0" collapsed="false">
      <c r="A304" s="13"/>
    </row>
    <row r="305" customFormat="false" ht="13.5" hidden="false" customHeight="false" outlineLevel="0" collapsed="false">
      <c r="A305" s="13"/>
    </row>
    <row r="306" customFormat="false" ht="13.5" hidden="false" customHeight="false" outlineLevel="0" collapsed="false">
      <c r="A306" s="13"/>
    </row>
    <row r="307" customFormat="false" ht="13.5" hidden="false" customHeight="false" outlineLevel="0" collapsed="false">
      <c r="A307" s="13"/>
    </row>
    <row r="308" customFormat="false" ht="13.5" hidden="false" customHeight="false" outlineLevel="0" collapsed="false">
      <c r="A308" s="13"/>
    </row>
    <row r="309" customFormat="false" ht="13.5" hidden="false" customHeight="false" outlineLevel="0" collapsed="false">
      <c r="A309" s="13"/>
    </row>
    <row r="310" customFormat="false" ht="13.5" hidden="false" customHeight="false" outlineLevel="0" collapsed="false">
      <c r="A310" s="13"/>
    </row>
    <row r="311" customFormat="false" ht="13.5" hidden="false" customHeight="false" outlineLevel="0" collapsed="false">
      <c r="A311" s="13"/>
    </row>
    <row r="312" customFormat="false" ht="13.5" hidden="false" customHeight="false" outlineLevel="0" collapsed="false">
      <c r="A312" s="13"/>
    </row>
    <row r="313" customFormat="false" ht="13.5" hidden="false" customHeight="false" outlineLevel="0" collapsed="false">
      <c r="A313" s="13"/>
    </row>
    <row r="314" customFormat="false" ht="13.5" hidden="false" customHeight="false" outlineLevel="0" collapsed="false">
      <c r="A314" s="13"/>
    </row>
    <row r="315" customFormat="false" ht="13.5" hidden="false" customHeight="false" outlineLevel="0" collapsed="false">
      <c r="A315" s="13"/>
    </row>
    <row r="316" customFormat="false" ht="13.5" hidden="false" customHeight="false" outlineLevel="0" collapsed="false">
      <c r="A316" s="13"/>
    </row>
    <row r="317" customFormat="false" ht="13.5" hidden="false" customHeight="false" outlineLevel="0" collapsed="false">
      <c r="A317" s="13"/>
    </row>
    <row r="318" customFormat="false" ht="13.5" hidden="false" customHeight="false" outlineLevel="0" collapsed="false">
      <c r="A318" s="13"/>
    </row>
    <row r="319" customFormat="false" ht="13.5" hidden="false" customHeight="false" outlineLevel="0" collapsed="false">
      <c r="A319" s="13"/>
    </row>
    <row r="320" customFormat="false" ht="13.5" hidden="false" customHeight="false" outlineLevel="0" collapsed="false">
      <c r="A320" s="13"/>
    </row>
    <row r="321" customFormat="false" ht="13.5" hidden="false" customHeight="false" outlineLevel="0" collapsed="false">
      <c r="A321" s="13"/>
    </row>
    <row r="322" customFormat="false" ht="13.5" hidden="false" customHeight="false" outlineLevel="0" collapsed="false">
      <c r="A322" s="13"/>
    </row>
    <row r="323" customFormat="false" ht="13.5" hidden="false" customHeight="false" outlineLevel="0" collapsed="false">
      <c r="A323" s="13"/>
    </row>
    <row r="324" customFormat="false" ht="13.5" hidden="false" customHeight="false" outlineLevel="0" collapsed="false">
      <c r="A324" s="13"/>
    </row>
    <row r="325" customFormat="false" ht="13.5" hidden="false" customHeight="false" outlineLevel="0" collapsed="false">
      <c r="A325" s="13"/>
    </row>
    <row r="326" customFormat="false" ht="13.5" hidden="false" customHeight="false" outlineLevel="0" collapsed="false">
      <c r="A326" s="13"/>
    </row>
    <row r="327" customFormat="false" ht="13.5" hidden="false" customHeight="false" outlineLevel="0" collapsed="false">
      <c r="A327" s="13"/>
    </row>
    <row r="328" customFormat="false" ht="13.5" hidden="false" customHeight="false" outlineLevel="0" collapsed="false">
      <c r="A328" s="13"/>
    </row>
    <row r="329" customFormat="false" ht="13.5" hidden="false" customHeight="false" outlineLevel="0" collapsed="false">
      <c r="A329" s="13"/>
    </row>
    <row r="330" customFormat="false" ht="13.5" hidden="false" customHeight="false" outlineLevel="0" collapsed="false">
      <c r="A330" s="13"/>
    </row>
    <row r="331" customFormat="false" ht="13.5" hidden="false" customHeight="false" outlineLevel="0" collapsed="false">
      <c r="A331" s="13"/>
    </row>
    <row r="332" customFormat="false" ht="13.5" hidden="false" customHeight="false" outlineLevel="0" collapsed="false">
      <c r="A332" s="13"/>
    </row>
    <row r="333" customFormat="false" ht="13.5" hidden="false" customHeight="false" outlineLevel="0" collapsed="false">
      <c r="A333" s="13"/>
    </row>
    <row r="334" customFormat="false" ht="13.5" hidden="false" customHeight="false" outlineLevel="0" collapsed="false">
      <c r="A334" s="13"/>
    </row>
    <row r="335" customFormat="false" ht="13.5" hidden="false" customHeight="false" outlineLevel="0" collapsed="false">
      <c r="A335" s="13"/>
    </row>
    <row r="336" customFormat="false" ht="13.5" hidden="false" customHeight="false" outlineLevel="0" collapsed="false">
      <c r="A336" s="13"/>
    </row>
    <row r="337" customFormat="false" ht="13.5" hidden="false" customHeight="false" outlineLevel="0" collapsed="false">
      <c r="A337" s="13"/>
    </row>
    <row r="338" customFormat="false" ht="13.5" hidden="false" customHeight="false" outlineLevel="0" collapsed="false">
      <c r="A338" s="13"/>
    </row>
    <row r="339" customFormat="false" ht="13.5" hidden="false" customHeight="false" outlineLevel="0" collapsed="false">
      <c r="A339" s="13"/>
    </row>
    <row r="340" customFormat="false" ht="13.5" hidden="false" customHeight="false" outlineLevel="0" collapsed="false">
      <c r="A340" s="13"/>
    </row>
    <row r="341" customFormat="false" ht="13.5" hidden="false" customHeight="false" outlineLevel="0" collapsed="false">
      <c r="A341" s="13"/>
    </row>
    <row r="342" customFormat="false" ht="13.5" hidden="false" customHeight="false" outlineLevel="0" collapsed="false">
      <c r="A342" s="13"/>
    </row>
    <row r="343" customFormat="false" ht="13.5" hidden="false" customHeight="false" outlineLevel="0" collapsed="false">
      <c r="A343" s="13"/>
    </row>
    <row r="344" customFormat="false" ht="13.5" hidden="false" customHeight="false" outlineLevel="0" collapsed="false">
      <c r="A344" s="13"/>
    </row>
    <row r="345" customFormat="false" ht="13.5" hidden="false" customHeight="false" outlineLevel="0" collapsed="false">
      <c r="A345" s="13"/>
    </row>
    <row r="346" customFormat="false" ht="13.5" hidden="false" customHeight="false" outlineLevel="0" collapsed="false">
      <c r="A346" s="13"/>
    </row>
    <row r="347" customFormat="false" ht="13.5" hidden="false" customHeight="false" outlineLevel="0" collapsed="false">
      <c r="A347" s="13"/>
    </row>
    <row r="348" customFormat="false" ht="13.5" hidden="false" customHeight="false" outlineLevel="0" collapsed="false">
      <c r="A348" s="13"/>
    </row>
    <row r="349" customFormat="false" ht="13.5" hidden="false" customHeight="false" outlineLevel="0" collapsed="false">
      <c r="A349" s="13"/>
    </row>
    <row r="350" customFormat="false" ht="13.5" hidden="false" customHeight="false" outlineLevel="0" collapsed="false">
      <c r="A350" s="13"/>
    </row>
    <row r="351" customFormat="false" ht="13.5" hidden="false" customHeight="false" outlineLevel="0" collapsed="false">
      <c r="A351" s="13"/>
    </row>
    <row r="352" customFormat="false" ht="13.5" hidden="false" customHeight="false" outlineLevel="0" collapsed="false">
      <c r="A352" s="13"/>
    </row>
    <row r="353" customFormat="false" ht="13.5" hidden="false" customHeight="false" outlineLevel="0" collapsed="false">
      <c r="A353" s="13"/>
    </row>
    <row r="354" customFormat="false" ht="13.5" hidden="false" customHeight="false" outlineLevel="0" collapsed="false">
      <c r="A354" s="13"/>
    </row>
    <row r="355" customFormat="false" ht="13.5" hidden="false" customHeight="false" outlineLevel="0" collapsed="false">
      <c r="A355" s="13"/>
    </row>
    <row r="356" customFormat="false" ht="13.5" hidden="false" customHeight="false" outlineLevel="0" collapsed="false">
      <c r="A356" s="13"/>
    </row>
    <row r="357" customFormat="false" ht="13.5" hidden="false" customHeight="false" outlineLevel="0" collapsed="false">
      <c r="A357" s="13"/>
    </row>
    <row r="358" customFormat="false" ht="13.5" hidden="false" customHeight="false" outlineLevel="0" collapsed="false">
      <c r="A358" s="13"/>
    </row>
    <row r="359" customFormat="false" ht="13.5" hidden="false" customHeight="false" outlineLevel="0" collapsed="false">
      <c r="A359" s="13"/>
    </row>
    <row r="360" customFormat="false" ht="13.5" hidden="false" customHeight="false" outlineLevel="0" collapsed="false">
      <c r="A360" s="13"/>
    </row>
    <row r="361" customFormat="false" ht="13.5" hidden="false" customHeight="false" outlineLevel="0" collapsed="false">
      <c r="A361" s="13"/>
    </row>
    <row r="362" customFormat="false" ht="13.5" hidden="false" customHeight="false" outlineLevel="0" collapsed="false">
      <c r="A362" s="13"/>
    </row>
    <row r="363" customFormat="false" ht="13.5" hidden="false" customHeight="false" outlineLevel="0" collapsed="false">
      <c r="A363" s="13"/>
    </row>
    <row r="364" customFormat="false" ht="13.5" hidden="false" customHeight="false" outlineLevel="0" collapsed="false">
      <c r="A364" s="13"/>
    </row>
    <row r="365" customFormat="false" ht="13.5" hidden="false" customHeight="false" outlineLevel="0" collapsed="false">
      <c r="A365" s="13"/>
    </row>
    <row r="366" customFormat="false" ht="13.5" hidden="false" customHeight="false" outlineLevel="0" collapsed="false">
      <c r="A366" s="13"/>
    </row>
    <row r="367" customFormat="false" ht="13.5" hidden="false" customHeight="false" outlineLevel="0" collapsed="false">
      <c r="A367" s="13"/>
    </row>
    <row r="368" customFormat="false" ht="13.5" hidden="false" customHeight="false" outlineLevel="0" collapsed="false">
      <c r="A368" s="13"/>
    </row>
    <row r="369" customFormat="false" ht="13.5" hidden="false" customHeight="false" outlineLevel="0" collapsed="false">
      <c r="A369" s="13"/>
    </row>
    <row r="370" customFormat="false" ht="13.5" hidden="false" customHeight="false" outlineLevel="0" collapsed="false">
      <c r="A370" s="13"/>
    </row>
    <row r="371" customFormat="false" ht="13.5" hidden="false" customHeight="false" outlineLevel="0" collapsed="false">
      <c r="A371" s="13"/>
    </row>
    <row r="372" customFormat="false" ht="13.5" hidden="false" customHeight="false" outlineLevel="0" collapsed="false">
      <c r="A372" s="13"/>
    </row>
    <row r="373" customFormat="false" ht="13.5" hidden="false" customHeight="false" outlineLevel="0" collapsed="false">
      <c r="A373" s="13"/>
    </row>
    <row r="374" customFormat="false" ht="13.5" hidden="false" customHeight="false" outlineLevel="0" collapsed="false">
      <c r="A374" s="13"/>
    </row>
    <row r="375" customFormat="false" ht="13.5" hidden="false" customHeight="false" outlineLevel="0" collapsed="false">
      <c r="A375" s="13"/>
    </row>
    <row r="376" customFormat="false" ht="13.5" hidden="false" customHeight="false" outlineLevel="0" collapsed="false">
      <c r="A376" s="13"/>
    </row>
    <row r="377" customFormat="false" ht="13.5" hidden="false" customHeight="false" outlineLevel="0" collapsed="false">
      <c r="A377" s="13"/>
    </row>
    <row r="378" customFormat="false" ht="13.5" hidden="false" customHeight="false" outlineLevel="0" collapsed="false">
      <c r="A378" s="13"/>
    </row>
    <row r="379" customFormat="false" ht="13.5" hidden="false" customHeight="false" outlineLevel="0" collapsed="false">
      <c r="A379" s="13"/>
    </row>
    <row r="380" customFormat="false" ht="13.5" hidden="false" customHeight="false" outlineLevel="0" collapsed="false">
      <c r="A380" s="13"/>
    </row>
    <row r="381" customFormat="false" ht="13.5" hidden="false" customHeight="false" outlineLevel="0" collapsed="false">
      <c r="A381" s="13"/>
    </row>
    <row r="382" customFormat="false" ht="13.5" hidden="false" customHeight="false" outlineLevel="0" collapsed="false">
      <c r="A382" s="13"/>
    </row>
    <row r="383" customFormat="false" ht="13.5" hidden="false" customHeight="false" outlineLevel="0" collapsed="false">
      <c r="A383" s="13"/>
    </row>
    <row r="384" customFormat="false" ht="13.5" hidden="false" customHeight="false" outlineLevel="0" collapsed="false">
      <c r="A384" s="13"/>
    </row>
    <row r="385" customFormat="false" ht="13.5" hidden="false" customHeight="false" outlineLevel="0" collapsed="false">
      <c r="A385" s="13"/>
    </row>
    <row r="386" customFormat="false" ht="13.5" hidden="false" customHeight="false" outlineLevel="0" collapsed="false">
      <c r="A386" s="13"/>
    </row>
    <row r="387" customFormat="false" ht="13.5" hidden="false" customHeight="false" outlineLevel="0" collapsed="false">
      <c r="A387" s="13"/>
    </row>
    <row r="388" customFormat="false" ht="13.5" hidden="false" customHeight="false" outlineLevel="0" collapsed="false">
      <c r="A388" s="13"/>
    </row>
    <row r="389" customFormat="false" ht="13.5" hidden="false" customHeight="false" outlineLevel="0" collapsed="false">
      <c r="A389" s="13"/>
    </row>
    <row r="390" customFormat="false" ht="13.5" hidden="false" customHeight="false" outlineLevel="0" collapsed="false">
      <c r="A390" s="13"/>
    </row>
    <row r="391" customFormat="false" ht="13.5" hidden="false" customHeight="false" outlineLevel="0" collapsed="false">
      <c r="A391" s="13"/>
    </row>
    <row r="392" customFormat="false" ht="13.5" hidden="false" customHeight="false" outlineLevel="0" collapsed="false">
      <c r="A392" s="13"/>
    </row>
    <row r="393" customFormat="false" ht="13.5" hidden="false" customHeight="false" outlineLevel="0" collapsed="false">
      <c r="A393" s="13"/>
    </row>
    <row r="394" customFormat="false" ht="13.5" hidden="false" customHeight="false" outlineLevel="0" collapsed="false">
      <c r="A394" s="13"/>
    </row>
    <row r="395" customFormat="false" ht="13.5" hidden="false" customHeight="false" outlineLevel="0" collapsed="false">
      <c r="A395" s="13"/>
    </row>
    <row r="396" customFormat="false" ht="13.5" hidden="false" customHeight="false" outlineLevel="0" collapsed="false">
      <c r="A396" s="13"/>
    </row>
    <row r="397" customFormat="false" ht="13.5" hidden="false" customHeight="false" outlineLevel="0" collapsed="false">
      <c r="A397" s="13"/>
    </row>
    <row r="398" customFormat="false" ht="13.5" hidden="false" customHeight="false" outlineLevel="0" collapsed="false">
      <c r="A398" s="13"/>
    </row>
    <row r="399" customFormat="false" ht="13.5" hidden="false" customHeight="false" outlineLevel="0" collapsed="false">
      <c r="A399" s="13"/>
    </row>
    <row r="400" customFormat="false" ht="13.5" hidden="false" customHeight="false" outlineLevel="0" collapsed="false">
      <c r="A400" s="13"/>
    </row>
    <row r="401" customFormat="false" ht="13.5" hidden="false" customHeight="false" outlineLevel="0" collapsed="false">
      <c r="A401" s="13"/>
    </row>
    <row r="402" customFormat="false" ht="13.5" hidden="false" customHeight="false" outlineLevel="0" collapsed="false">
      <c r="A402" s="13"/>
    </row>
    <row r="403" customFormat="false" ht="13.5" hidden="false" customHeight="false" outlineLevel="0" collapsed="false">
      <c r="A403" s="13"/>
    </row>
    <row r="404" customFormat="false" ht="13.5" hidden="false" customHeight="false" outlineLevel="0" collapsed="false">
      <c r="A404" s="13"/>
    </row>
    <row r="405" customFormat="false" ht="13.5" hidden="false" customHeight="false" outlineLevel="0" collapsed="false">
      <c r="A405" s="13"/>
    </row>
    <row r="406" customFormat="false" ht="13.5" hidden="false" customHeight="false" outlineLevel="0" collapsed="false">
      <c r="A406" s="13"/>
    </row>
    <row r="407" customFormat="false" ht="13.5" hidden="false" customHeight="false" outlineLevel="0" collapsed="false">
      <c r="A407" s="13"/>
    </row>
    <row r="408" customFormat="false" ht="13.5" hidden="false" customHeight="false" outlineLevel="0" collapsed="false">
      <c r="A408" s="13"/>
    </row>
    <row r="409" customFormat="false" ht="13.5" hidden="false" customHeight="false" outlineLevel="0" collapsed="false">
      <c r="A409" s="13"/>
    </row>
    <row r="410" customFormat="false" ht="13.5" hidden="false" customHeight="false" outlineLevel="0" collapsed="false">
      <c r="A410" s="13"/>
    </row>
    <row r="411" customFormat="false" ht="13.5" hidden="false" customHeight="false" outlineLevel="0" collapsed="false">
      <c r="A411" s="13"/>
    </row>
    <row r="412" customFormat="false" ht="13.5" hidden="false" customHeight="false" outlineLevel="0" collapsed="false">
      <c r="A412" s="13"/>
    </row>
    <row r="413" customFormat="false" ht="13.5" hidden="false" customHeight="false" outlineLevel="0" collapsed="false">
      <c r="A413" s="13"/>
    </row>
    <row r="414" customFormat="false" ht="13.5" hidden="false" customHeight="false" outlineLevel="0" collapsed="false">
      <c r="A414" s="13"/>
    </row>
    <row r="415" customFormat="false" ht="13.5" hidden="false" customHeight="false" outlineLevel="0" collapsed="false">
      <c r="A415" s="13"/>
    </row>
    <row r="416" customFormat="false" ht="13.5" hidden="false" customHeight="false" outlineLevel="0" collapsed="false">
      <c r="A416" s="13"/>
    </row>
    <row r="417" customFormat="false" ht="13.5" hidden="false" customHeight="false" outlineLevel="0" collapsed="false">
      <c r="A417" s="13"/>
    </row>
    <row r="418" customFormat="false" ht="13.5" hidden="false" customHeight="false" outlineLevel="0" collapsed="false">
      <c r="A418" s="13"/>
    </row>
    <row r="419" customFormat="false" ht="13.5" hidden="false" customHeight="false" outlineLevel="0" collapsed="false">
      <c r="A419" s="13"/>
    </row>
    <row r="420" customFormat="false" ht="13.5" hidden="false" customHeight="false" outlineLevel="0" collapsed="false">
      <c r="A420" s="13"/>
    </row>
    <row r="421" customFormat="false" ht="13.5" hidden="false" customHeight="false" outlineLevel="0" collapsed="false">
      <c r="A421" s="13"/>
    </row>
    <row r="422" customFormat="false" ht="13.5" hidden="false" customHeight="false" outlineLevel="0" collapsed="false">
      <c r="A422" s="13"/>
    </row>
    <row r="423" customFormat="false" ht="13.5" hidden="false" customHeight="false" outlineLevel="0" collapsed="false">
      <c r="A423" s="13"/>
    </row>
    <row r="424" customFormat="false" ht="13.5" hidden="false" customHeight="false" outlineLevel="0" collapsed="false">
      <c r="A424" s="13"/>
    </row>
    <row r="425" customFormat="false" ht="13.5" hidden="false" customHeight="false" outlineLevel="0" collapsed="false">
      <c r="A425" s="13"/>
    </row>
    <row r="426" customFormat="false" ht="13.5" hidden="false" customHeight="false" outlineLevel="0" collapsed="false">
      <c r="A426" s="13"/>
    </row>
    <row r="427" customFormat="false" ht="13.5" hidden="false" customHeight="false" outlineLevel="0" collapsed="false">
      <c r="A427" s="13"/>
    </row>
    <row r="428" customFormat="false" ht="13.5" hidden="false" customHeight="false" outlineLevel="0" collapsed="false">
      <c r="A428" s="13"/>
    </row>
    <row r="429" customFormat="false" ht="13.5" hidden="false" customHeight="false" outlineLevel="0" collapsed="false">
      <c r="A429" s="13"/>
    </row>
    <row r="430" customFormat="false" ht="13.5" hidden="false" customHeight="false" outlineLevel="0" collapsed="false">
      <c r="A430" s="13"/>
    </row>
    <row r="431" customFormat="false" ht="13.5" hidden="false" customHeight="false" outlineLevel="0" collapsed="false">
      <c r="A431" s="13"/>
    </row>
    <row r="432" customFormat="false" ht="13.5" hidden="false" customHeight="false" outlineLevel="0" collapsed="false">
      <c r="A432" s="13"/>
    </row>
    <row r="433" customFormat="false" ht="13.5" hidden="false" customHeight="false" outlineLevel="0" collapsed="false">
      <c r="A433" s="13"/>
    </row>
    <row r="434" customFormat="false" ht="13.5" hidden="false" customHeight="false" outlineLevel="0" collapsed="false">
      <c r="A434" s="13"/>
    </row>
    <row r="435" customFormat="false" ht="13.5" hidden="false" customHeight="false" outlineLevel="0" collapsed="false">
      <c r="A435" s="13"/>
    </row>
    <row r="436" customFormat="false" ht="13.5" hidden="false" customHeight="false" outlineLevel="0" collapsed="false">
      <c r="A436" s="13"/>
    </row>
    <row r="437" customFormat="false" ht="13.5" hidden="false" customHeight="false" outlineLevel="0" collapsed="false">
      <c r="A437" s="13"/>
    </row>
    <row r="438" customFormat="false" ht="13.5" hidden="false" customHeight="false" outlineLevel="0" collapsed="false">
      <c r="A438" s="13"/>
    </row>
    <row r="439" customFormat="false" ht="13.5" hidden="false" customHeight="false" outlineLevel="0" collapsed="false">
      <c r="A439" s="13"/>
    </row>
    <row r="440" customFormat="false" ht="13.5" hidden="false" customHeight="false" outlineLevel="0" collapsed="false">
      <c r="A440" s="13"/>
    </row>
    <row r="441" customFormat="false" ht="13.5" hidden="false" customHeight="false" outlineLevel="0" collapsed="false">
      <c r="A441" s="13"/>
    </row>
    <row r="442" customFormat="false" ht="13.5" hidden="false" customHeight="false" outlineLevel="0" collapsed="false">
      <c r="A442" s="13"/>
    </row>
    <row r="443" customFormat="false" ht="13.5" hidden="false" customHeight="false" outlineLevel="0" collapsed="false">
      <c r="A443" s="13"/>
    </row>
    <row r="444" customFormat="false" ht="13.5" hidden="false" customHeight="false" outlineLevel="0" collapsed="false">
      <c r="A444" s="13"/>
    </row>
    <row r="445" customFormat="false" ht="13.5" hidden="false" customHeight="false" outlineLevel="0" collapsed="false">
      <c r="A445" s="13"/>
    </row>
    <row r="446" customFormat="false" ht="13.5" hidden="false" customHeight="false" outlineLevel="0" collapsed="false">
      <c r="A446" s="13"/>
    </row>
    <row r="447" customFormat="false" ht="13.5" hidden="false" customHeight="false" outlineLevel="0" collapsed="false">
      <c r="A447" s="13"/>
    </row>
    <row r="448" customFormat="false" ht="13.5" hidden="false" customHeight="false" outlineLevel="0" collapsed="false">
      <c r="A448" s="13"/>
    </row>
    <row r="449" customFormat="false" ht="13.5" hidden="false" customHeight="false" outlineLevel="0" collapsed="false">
      <c r="A449" s="13"/>
    </row>
    <row r="450" customFormat="false" ht="13.5" hidden="false" customHeight="false" outlineLevel="0" collapsed="false">
      <c r="A450" s="13"/>
    </row>
    <row r="451" customFormat="false" ht="13.5" hidden="false" customHeight="false" outlineLevel="0" collapsed="false">
      <c r="A451" s="13"/>
    </row>
    <row r="452" customFormat="false" ht="13.5" hidden="false" customHeight="false" outlineLevel="0" collapsed="false">
      <c r="A452" s="13"/>
    </row>
    <row r="453" customFormat="false" ht="13.5" hidden="false" customHeight="false" outlineLevel="0" collapsed="false">
      <c r="A453" s="13"/>
    </row>
    <row r="454" customFormat="false" ht="13.5" hidden="false" customHeight="false" outlineLevel="0" collapsed="false">
      <c r="A454" s="13"/>
    </row>
    <row r="455" customFormat="false" ht="13.5" hidden="false" customHeight="false" outlineLevel="0" collapsed="false">
      <c r="A455" s="13"/>
    </row>
    <row r="456" customFormat="false" ht="13.5" hidden="false" customHeight="false" outlineLevel="0" collapsed="false">
      <c r="A456" s="13"/>
    </row>
    <row r="457" customFormat="false" ht="13.5" hidden="false" customHeight="false" outlineLevel="0" collapsed="false">
      <c r="A457" s="13"/>
    </row>
    <row r="458" customFormat="false" ht="13.5" hidden="false" customHeight="false" outlineLevel="0" collapsed="false">
      <c r="A458" s="13"/>
    </row>
    <row r="459" customFormat="false" ht="13.5" hidden="false" customHeight="false" outlineLevel="0" collapsed="false">
      <c r="A459" s="13"/>
    </row>
    <row r="460" customFormat="false" ht="13.5" hidden="false" customHeight="false" outlineLevel="0" collapsed="false">
      <c r="A460" s="13"/>
    </row>
    <row r="461" customFormat="false" ht="13.5" hidden="false" customHeight="false" outlineLevel="0" collapsed="false">
      <c r="A461" s="13"/>
    </row>
    <row r="462" customFormat="false" ht="13.5" hidden="false" customHeight="false" outlineLevel="0" collapsed="false">
      <c r="A462" s="13"/>
    </row>
    <row r="463" customFormat="false" ht="13.5" hidden="false" customHeight="false" outlineLevel="0" collapsed="false">
      <c r="A463" s="13"/>
    </row>
    <row r="464" customFormat="false" ht="13.5" hidden="false" customHeight="false" outlineLevel="0" collapsed="false">
      <c r="A464" s="13"/>
    </row>
    <row r="465" customFormat="false" ht="13.5" hidden="false" customHeight="false" outlineLevel="0" collapsed="false">
      <c r="A465" s="13"/>
    </row>
    <row r="466" customFormat="false" ht="13.5" hidden="false" customHeight="false" outlineLevel="0" collapsed="false">
      <c r="A466" s="13"/>
    </row>
    <row r="467" customFormat="false" ht="13.5" hidden="false" customHeight="false" outlineLevel="0" collapsed="false">
      <c r="A467" s="13"/>
    </row>
    <row r="468" customFormat="false" ht="13.5" hidden="false" customHeight="false" outlineLevel="0" collapsed="false">
      <c r="A468" s="13"/>
    </row>
    <row r="469" customFormat="false" ht="13.5" hidden="false" customHeight="false" outlineLevel="0" collapsed="false">
      <c r="A469" s="13"/>
    </row>
    <row r="470" customFormat="false" ht="13.5" hidden="false" customHeight="false" outlineLevel="0" collapsed="false">
      <c r="A470" s="13"/>
    </row>
    <row r="471" customFormat="false" ht="13.5" hidden="false" customHeight="false" outlineLevel="0" collapsed="false">
      <c r="A471" s="13"/>
    </row>
    <row r="472" customFormat="false" ht="13.5" hidden="false" customHeight="false" outlineLevel="0" collapsed="false">
      <c r="A472" s="13"/>
    </row>
    <row r="473" customFormat="false" ht="13.5" hidden="false" customHeight="false" outlineLevel="0" collapsed="false">
      <c r="A473" s="13"/>
    </row>
    <row r="474" customFormat="false" ht="13.5" hidden="false" customHeight="false" outlineLevel="0" collapsed="false">
      <c r="A474" s="13"/>
    </row>
    <row r="475" customFormat="false" ht="13.5" hidden="false" customHeight="false" outlineLevel="0" collapsed="false">
      <c r="A475" s="13"/>
    </row>
    <row r="476" customFormat="false" ht="13.5" hidden="false" customHeight="false" outlineLevel="0" collapsed="false">
      <c r="A476" s="13"/>
    </row>
    <row r="477" customFormat="false" ht="13.5" hidden="false" customHeight="false" outlineLevel="0" collapsed="false">
      <c r="A477" s="13"/>
    </row>
    <row r="478" customFormat="false" ht="13.5" hidden="false" customHeight="false" outlineLevel="0" collapsed="false">
      <c r="A478" s="13"/>
    </row>
    <row r="479" customFormat="false" ht="13.5" hidden="false" customHeight="false" outlineLevel="0" collapsed="false">
      <c r="A479" s="13"/>
    </row>
    <row r="480" customFormat="false" ht="13.5" hidden="false" customHeight="false" outlineLevel="0" collapsed="false">
      <c r="A480" s="13"/>
    </row>
    <row r="481" customFormat="false" ht="13.5" hidden="false" customHeight="false" outlineLevel="0" collapsed="false">
      <c r="A481" s="13"/>
    </row>
    <row r="482" customFormat="false" ht="13.5" hidden="false" customHeight="false" outlineLevel="0" collapsed="false">
      <c r="A482" s="13"/>
    </row>
    <row r="483" customFormat="false" ht="13.5" hidden="false" customHeight="false" outlineLevel="0" collapsed="false">
      <c r="A483" s="13"/>
    </row>
    <row r="484" customFormat="false" ht="13.5" hidden="false" customHeight="false" outlineLevel="0" collapsed="false">
      <c r="A484" s="13"/>
    </row>
    <row r="485" customFormat="false" ht="13.5" hidden="false" customHeight="false" outlineLevel="0" collapsed="false">
      <c r="A485" s="13"/>
    </row>
    <row r="486" customFormat="false" ht="13.5" hidden="false" customHeight="false" outlineLevel="0" collapsed="false">
      <c r="A486" s="13"/>
    </row>
    <row r="487" customFormat="false" ht="13.5" hidden="false" customHeight="false" outlineLevel="0" collapsed="false">
      <c r="A487" s="13"/>
    </row>
    <row r="488" customFormat="false" ht="13.5" hidden="false" customHeight="false" outlineLevel="0" collapsed="false">
      <c r="A488" s="13"/>
    </row>
    <row r="489" customFormat="false" ht="13.5" hidden="false" customHeight="false" outlineLevel="0" collapsed="false">
      <c r="A489" s="13"/>
    </row>
    <row r="490" customFormat="false" ht="13.5" hidden="false" customHeight="false" outlineLevel="0" collapsed="false">
      <c r="A490" s="13"/>
    </row>
    <row r="491" customFormat="false" ht="13.5" hidden="false" customHeight="false" outlineLevel="0" collapsed="false">
      <c r="A491" s="13"/>
    </row>
    <row r="492" customFormat="false" ht="13.5" hidden="false" customHeight="false" outlineLevel="0" collapsed="false">
      <c r="A492" s="13"/>
    </row>
    <row r="493" customFormat="false" ht="13.5" hidden="false" customHeight="false" outlineLevel="0" collapsed="false">
      <c r="A493" s="13"/>
    </row>
    <row r="494" customFormat="false" ht="13.5" hidden="false" customHeight="false" outlineLevel="0" collapsed="false">
      <c r="A494" s="13"/>
    </row>
    <row r="495" customFormat="false" ht="13.5" hidden="false" customHeight="false" outlineLevel="0" collapsed="false">
      <c r="A495" s="13"/>
    </row>
    <row r="496" customFormat="false" ht="13.5" hidden="false" customHeight="false" outlineLevel="0" collapsed="false">
      <c r="A496" s="13"/>
    </row>
    <row r="497" customFormat="false" ht="13.5" hidden="false" customHeight="false" outlineLevel="0" collapsed="false">
      <c r="A497" s="13"/>
    </row>
    <row r="498" customFormat="false" ht="13.5" hidden="false" customHeight="false" outlineLevel="0" collapsed="false">
      <c r="A498" s="13"/>
    </row>
    <row r="499" customFormat="false" ht="13.5" hidden="false" customHeight="false" outlineLevel="0" collapsed="false">
      <c r="A499" s="13"/>
    </row>
    <row r="500" customFormat="false" ht="13.5" hidden="false" customHeight="false" outlineLevel="0" collapsed="false">
      <c r="A500" s="13"/>
    </row>
    <row r="501" customFormat="false" ht="13.5" hidden="false" customHeight="false" outlineLevel="0" collapsed="false">
      <c r="A501" s="13"/>
    </row>
    <row r="502" customFormat="false" ht="13.5" hidden="false" customHeight="false" outlineLevel="0" collapsed="false">
      <c r="A502" s="13"/>
    </row>
    <row r="503" customFormat="false" ht="13.5" hidden="false" customHeight="false" outlineLevel="0" collapsed="false">
      <c r="A503" s="13"/>
    </row>
    <row r="504" customFormat="false" ht="13.5" hidden="false" customHeight="false" outlineLevel="0" collapsed="false">
      <c r="A504" s="13"/>
    </row>
    <row r="505" customFormat="false" ht="13.5" hidden="false" customHeight="false" outlineLevel="0" collapsed="false">
      <c r="A505" s="13"/>
    </row>
    <row r="506" customFormat="false" ht="13.5" hidden="false" customHeight="false" outlineLevel="0" collapsed="false">
      <c r="A506" s="13"/>
    </row>
    <row r="507" customFormat="false" ht="13.5" hidden="false" customHeight="false" outlineLevel="0" collapsed="false">
      <c r="A507" s="13"/>
    </row>
    <row r="508" customFormat="false" ht="13.5" hidden="false" customHeight="false" outlineLevel="0" collapsed="false">
      <c r="A508" s="13"/>
    </row>
    <row r="509" customFormat="false" ht="13.5" hidden="false" customHeight="false" outlineLevel="0" collapsed="false">
      <c r="A509" s="13"/>
    </row>
    <row r="510" customFormat="false" ht="13.5" hidden="false" customHeight="false" outlineLevel="0" collapsed="false">
      <c r="A510" s="13"/>
    </row>
    <row r="511" customFormat="false" ht="13.5" hidden="false" customHeight="false" outlineLevel="0" collapsed="false">
      <c r="A511" s="13"/>
    </row>
    <row r="512" customFormat="false" ht="13.5" hidden="false" customHeight="false" outlineLevel="0" collapsed="false">
      <c r="A512" s="13"/>
    </row>
    <row r="513" customFormat="false" ht="13.5" hidden="false" customHeight="false" outlineLevel="0" collapsed="false">
      <c r="A513" s="13"/>
    </row>
    <row r="514" customFormat="false" ht="13.5" hidden="false" customHeight="false" outlineLevel="0" collapsed="false">
      <c r="A514" s="13"/>
    </row>
    <row r="515" customFormat="false" ht="13.5" hidden="false" customHeight="false" outlineLevel="0" collapsed="false">
      <c r="A515" s="13"/>
    </row>
    <row r="516" customFormat="false" ht="13.5" hidden="false" customHeight="false" outlineLevel="0" collapsed="false">
      <c r="A516" s="13"/>
    </row>
    <row r="517" customFormat="false" ht="13.5" hidden="false" customHeight="false" outlineLevel="0" collapsed="false">
      <c r="A517" s="13"/>
    </row>
    <row r="518" customFormat="false" ht="13.5" hidden="false" customHeight="false" outlineLevel="0" collapsed="false">
      <c r="A518" s="13"/>
    </row>
    <row r="519" customFormat="false" ht="13.5" hidden="false" customHeight="false" outlineLevel="0" collapsed="false">
      <c r="A519" s="13"/>
    </row>
    <row r="520" customFormat="false" ht="13.5" hidden="false" customHeight="false" outlineLevel="0" collapsed="false">
      <c r="A520" s="13"/>
    </row>
    <row r="521" customFormat="false" ht="13.5" hidden="false" customHeight="false" outlineLevel="0" collapsed="false">
      <c r="A521" s="13"/>
    </row>
    <row r="522" customFormat="false" ht="13.5" hidden="false" customHeight="false" outlineLevel="0" collapsed="false">
      <c r="A522" s="13"/>
    </row>
    <row r="523" customFormat="false" ht="13.5" hidden="false" customHeight="false" outlineLevel="0" collapsed="false">
      <c r="A523" s="13"/>
    </row>
    <row r="524" customFormat="false" ht="13.5" hidden="false" customHeight="false" outlineLevel="0" collapsed="false">
      <c r="A524" s="13"/>
    </row>
    <row r="525" customFormat="false" ht="13.5" hidden="false" customHeight="false" outlineLevel="0" collapsed="false">
      <c r="A525" s="13"/>
    </row>
    <row r="526" customFormat="false" ht="13.5" hidden="false" customHeight="false" outlineLevel="0" collapsed="false">
      <c r="A526" s="13"/>
    </row>
    <row r="527" customFormat="false" ht="13.5" hidden="false" customHeight="false" outlineLevel="0" collapsed="false">
      <c r="A527" s="13"/>
    </row>
    <row r="528" customFormat="false" ht="13.5" hidden="false" customHeight="false" outlineLevel="0" collapsed="false">
      <c r="A528" s="13"/>
    </row>
    <row r="529" customFormat="false" ht="13.5" hidden="false" customHeight="false" outlineLevel="0" collapsed="false">
      <c r="A529" s="13"/>
    </row>
    <row r="530" customFormat="false" ht="13.5" hidden="false" customHeight="false" outlineLevel="0" collapsed="false">
      <c r="A530" s="13"/>
    </row>
    <row r="531" customFormat="false" ht="13.5" hidden="false" customHeight="false" outlineLevel="0" collapsed="false">
      <c r="A531" s="13"/>
    </row>
    <row r="532" customFormat="false" ht="13.5" hidden="false" customHeight="false" outlineLevel="0" collapsed="false">
      <c r="A532" s="13"/>
    </row>
    <row r="533" customFormat="false" ht="13.5" hidden="false" customHeight="false" outlineLevel="0" collapsed="false">
      <c r="A533" s="13"/>
    </row>
    <row r="534" customFormat="false" ht="13.5" hidden="false" customHeight="false" outlineLevel="0" collapsed="false">
      <c r="A534" s="13"/>
    </row>
    <row r="535" customFormat="false" ht="13.5" hidden="false" customHeight="false" outlineLevel="0" collapsed="false">
      <c r="A535" s="13"/>
    </row>
    <row r="536" customFormat="false" ht="13.5" hidden="false" customHeight="false" outlineLevel="0" collapsed="false">
      <c r="A536" s="13"/>
    </row>
    <row r="537" customFormat="false" ht="13.5" hidden="false" customHeight="false" outlineLevel="0" collapsed="false">
      <c r="A537" s="13"/>
    </row>
    <row r="538" customFormat="false" ht="13.5" hidden="false" customHeight="false" outlineLevel="0" collapsed="false">
      <c r="A538" s="13"/>
    </row>
    <row r="539" customFormat="false" ht="13.5" hidden="false" customHeight="false" outlineLevel="0" collapsed="false">
      <c r="A539" s="13"/>
    </row>
    <row r="540" customFormat="false" ht="13.5" hidden="false" customHeight="false" outlineLevel="0" collapsed="false">
      <c r="A540" s="13"/>
    </row>
    <row r="541" customFormat="false" ht="13.5" hidden="false" customHeight="false" outlineLevel="0" collapsed="false">
      <c r="A541" s="13"/>
    </row>
    <row r="542" customFormat="false" ht="13.5" hidden="false" customHeight="false" outlineLevel="0" collapsed="false">
      <c r="A542" s="13"/>
    </row>
    <row r="543" customFormat="false" ht="13.5" hidden="false" customHeight="false" outlineLevel="0" collapsed="false">
      <c r="A543" s="13"/>
    </row>
    <row r="544" customFormat="false" ht="13.5" hidden="false" customHeight="false" outlineLevel="0" collapsed="false">
      <c r="A544" s="13"/>
    </row>
    <row r="545" customFormat="false" ht="13.5" hidden="false" customHeight="false" outlineLevel="0" collapsed="false">
      <c r="A545" s="13"/>
    </row>
    <row r="546" customFormat="false" ht="13.5" hidden="false" customHeight="false" outlineLevel="0" collapsed="false">
      <c r="A546" s="13"/>
    </row>
    <row r="547" customFormat="false" ht="13.5" hidden="false" customHeight="false" outlineLevel="0" collapsed="false">
      <c r="A547" s="13"/>
    </row>
    <row r="548" customFormat="false" ht="13.5" hidden="false" customHeight="false" outlineLevel="0" collapsed="false">
      <c r="A548" s="13"/>
    </row>
    <row r="549" customFormat="false" ht="13.5" hidden="false" customHeight="false" outlineLevel="0" collapsed="false">
      <c r="A549" s="13"/>
    </row>
    <row r="550" customFormat="false" ht="13.5" hidden="false" customHeight="false" outlineLevel="0" collapsed="false">
      <c r="A550" s="13"/>
    </row>
    <row r="551" customFormat="false" ht="13.5" hidden="false" customHeight="false" outlineLevel="0" collapsed="false">
      <c r="A551" s="13"/>
    </row>
    <row r="552" customFormat="false" ht="13.5" hidden="false" customHeight="false" outlineLevel="0" collapsed="false">
      <c r="A552" s="13"/>
    </row>
    <row r="553" customFormat="false" ht="13.5" hidden="false" customHeight="false" outlineLevel="0" collapsed="false">
      <c r="A553" s="13"/>
    </row>
    <row r="554" customFormat="false" ht="13.5" hidden="false" customHeight="false" outlineLevel="0" collapsed="false">
      <c r="A554" s="13"/>
    </row>
    <row r="555" customFormat="false" ht="13.5" hidden="false" customHeight="false" outlineLevel="0" collapsed="false">
      <c r="A555" s="13"/>
    </row>
    <row r="556" customFormat="false" ht="13.5" hidden="false" customHeight="false" outlineLevel="0" collapsed="false">
      <c r="A556" s="13"/>
    </row>
    <row r="557" customFormat="false" ht="13.5" hidden="false" customHeight="false" outlineLevel="0" collapsed="false">
      <c r="A557" s="13"/>
    </row>
    <row r="558" customFormat="false" ht="13.5" hidden="false" customHeight="false" outlineLevel="0" collapsed="false">
      <c r="A558" s="13"/>
    </row>
    <row r="559" customFormat="false" ht="13.5" hidden="false" customHeight="false" outlineLevel="0" collapsed="false">
      <c r="A559" s="13"/>
    </row>
    <row r="560" customFormat="false" ht="13.5" hidden="false" customHeight="false" outlineLevel="0" collapsed="false">
      <c r="A560" s="13"/>
    </row>
    <row r="561" customFormat="false" ht="13.5" hidden="false" customHeight="false" outlineLevel="0" collapsed="false">
      <c r="A561" s="13"/>
    </row>
    <row r="562" customFormat="false" ht="13.5" hidden="false" customHeight="false" outlineLevel="0" collapsed="false">
      <c r="A562" s="13"/>
    </row>
    <row r="563" customFormat="false" ht="13.5" hidden="false" customHeight="false" outlineLevel="0" collapsed="false">
      <c r="A563" s="13"/>
    </row>
    <row r="564" customFormat="false" ht="13.5" hidden="false" customHeight="false" outlineLevel="0" collapsed="false">
      <c r="A564" s="13"/>
    </row>
    <row r="565" customFormat="false" ht="13.5" hidden="false" customHeight="false" outlineLevel="0" collapsed="false">
      <c r="A565" s="13"/>
    </row>
    <row r="566" customFormat="false" ht="13.5" hidden="false" customHeight="false" outlineLevel="0" collapsed="false">
      <c r="A566" s="13"/>
    </row>
    <row r="567" customFormat="false" ht="13.5" hidden="false" customHeight="false" outlineLevel="0" collapsed="false">
      <c r="A567" s="13"/>
    </row>
    <row r="568" customFormat="false" ht="13.5" hidden="false" customHeight="false" outlineLevel="0" collapsed="false">
      <c r="A568" s="13"/>
    </row>
    <row r="569" customFormat="false" ht="13.5" hidden="false" customHeight="false" outlineLevel="0" collapsed="false">
      <c r="A569" s="13"/>
    </row>
    <row r="570" customFormat="false" ht="13.5" hidden="false" customHeight="false" outlineLevel="0" collapsed="false">
      <c r="A570" s="13"/>
    </row>
    <row r="571" customFormat="false" ht="13.5" hidden="false" customHeight="false" outlineLevel="0" collapsed="false">
      <c r="A571" s="13"/>
    </row>
    <row r="572" customFormat="false" ht="13.5" hidden="false" customHeight="false" outlineLevel="0" collapsed="false">
      <c r="A572" s="13"/>
    </row>
    <row r="573" customFormat="false" ht="13.5" hidden="false" customHeight="false" outlineLevel="0" collapsed="false">
      <c r="A573" s="13"/>
    </row>
    <row r="574" customFormat="false" ht="13.5" hidden="false" customHeight="false" outlineLevel="0" collapsed="false">
      <c r="A574" s="13"/>
    </row>
    <row r="575" customFormat="false" ht="13.5" hidden="false" customHeight="false" outlineLevel="0" collapsed="false">
      <c r="A575" s="13"/>
    </row>
    <row r="576" customFormat="false" ht="13.5" hidden="false" customHeight="false" outlineLevel="0" collapsed="false">
      <c r="A576" s="13"/>
    </row>
    <row r="577" customFormat="false" ht="13.5" hidden="false" customHeight="false" outlineLevel="0" collapsed="false">
      <c r="A577" s="13"/>
    </row>
    <row r="578" customFormat="false" ht="13.5" hidden="false" customHeight="false" outlineLevel="0" collapsed="false">
      <c r="A578" s="13"/>
    </row>
    <row r="579" customFormat="false" ht="13.5" hidden="false" customHeight="false" outlineLevel="0" collapsed="false">
      <c r="A579" s="13"/>
    </row>
    <row r="580" customFormat="false" ht="13.5" hidden="false" customHeight="false" outlineLevel="0" collapsed="false">
      <c r="A580" s="13"/>
    </row>
    <row r="581" customFormat="false" ht="13.5" hidden="false" customHeight="false" outlineLevel="0" collapsed="false">
      <c r="A581" s="13"/>
    </row>
    <row r="582" customFormat="false" ht="13.5" hidden="false" customHeight="false" outlineLevel="0" collapsed="false">
      <c r="A582" s="13"/>
    </row>
    <row r="583" customFormat="false" ht="13.5" hidden="false" customHeight="false" outlineLevel="0" collapsed="false">
      <c r="A583" s="13"/>
    </row>
    <row r="584" customFormat="false" ht="13.5" hidden="false" customHeight="false" outlineLevel="0" collapsed="false">
      <c r="A584" s="13"/>
    </row>
    <row r="585" customFormat="false" ht="13.5" hidden="false" customHeight="false" outlineLevel="0" collapsed="false">
      <c r="A585" s="13"/>
    </row>
    <row r="586" customFormat="false" ht="13.5" hidden="false" customHeight="false" outlineLevel="0" collapsed="false">
      <c r="A586" s="13"/>
    </row>
    <row r="587" customFormat="false" ht="13.5" hidden="false" customHeight="false" outlineLevel="0" collapsed="false">
      <c r="A587" s="13"/>
    </row>
    <row r="588" customFormat="false" ht="13.5" hidden="false" customHeight="false" outlineLevel="0" collapsed="false">
      <c r="A588" s="13"/>
    </row>
    <row r="589" customFormat="false" ht="13.5" hidden="false" customHeight="false" outlineLevel="0" collapsed="false">
      <c r="A589" s="13"/>
    </row>
    <row r="590" customFormat="false" ht="13.5" hidden="false" customHeight="false" outlineLevel="0" collapsed="false">
      <c r="A590" s="13"/>
    </row>
    <row r="591" customFormat="false" ht="13.5" hidden="false" customHeight="false" outlineLevel="0" collapsed="false">
      <c r="A591" s="13"/>
    </row>
    <row r="592" customFormat="false" ht="13.5" hidden="false" customHeight="false" outlineLevel="0" collapsed="false">
      <c r="A592" s="13"/>
    </row>
    <row r="593" customFormat="false" ht="13.5" hidden="false" customHeight="false" outlineLevel="0" collapsed="false">
      <c r="A593" s="13"/>
    </row>
    <row r="594" customFormat="false" ht="13.5" hidden="false" customHeight="false" outlineLevel="0" collapsed="false">
      <c r="A594" s="13"/>
    </row>
    <row r="595" customFormat="false" ht="13.5" hidden="false" customHeight="false" outlineLevel="0" collapsed="false">
      <c r="A595" s="13"/>
    </row>
    <row r="596" customFormat="false" ht="13.5" hidden="false" customHeight="false" outlineLevel="0" collapsed="false">
      <c r="A596" s="13"/>
    </row>
    <row r="597" customFormat="false" ht="13.5" hidden="false" customHeight="false" outlineLevel="0" collapsed="false">
      <c r="A597" s="13"/>
    </row>
    <row r="598" customFormat="false" ht="13.5" hidden="false" customHeight="false" outlineLevel="0" collapsed="false">
      <c r="A598" s="13"/>
    </row>
    <row r="599" customFormat="false" ht="13.5" hidden="false" customHeight="false" outlineLevel="0" collapsed="false">
      <c r="A599" s="13"/>
    </row>
    <row r="600" customFormat="false" ht="13.5" hidden="false" customHeight="false" outlineLevel="0" collapsed="false">
      <c r="A600" s="13"/>
    </row>
    <row r="601" customFormat="false" ht="13.5" hidden="false" customHeight="false" outlineLevel="0" collapsed="false">
      <c r="A601" s="13"/>
    </row>
    <row r="602" customFormat="false" ht="13.5" hidden="false" customHeight="false" outlineLevel="0" collapsed="false">
      <c r="A602" s="13"/>
    </row>
    <row r="603" customFormat="false" ht="13.5" hidden="false" customHeight="false" outlineLevel="0" collapsed="false">
      <c r="A603" s="13"/>
    </row>
    <row r="604" customFormat="false" ht="13.5" hidden="false" customHeight="false" outlineLevel="0" collapsed="false">
      <c r="A604" s="13"/>
    </row>
    <row r="605" customFormat="false" ht="13.5" hidden="false" customHeight="false" outlineLevel="0" collapsed="false">
      <c r="A605" s="13"/>
    </row>
    <row r="606" customFormat="false" ht="13.5" hidden="false" customHeight="false" outlineLevel="0" collapsed="false">
      <c r="A606" s="13"/>
    </row>
    <row r="607" customFormat="false" ht="13.5" hidden="false" customHeight="false" outlineLevel="0" collapsed="false">
      <c r="A607" s="13"/>
    </row>
    <row r="608" customFormat="false" ht="13.5" hidden="false" customHeight="false" outlineLevel="0" collapsed="false">
      <c r="A608" s="13"/>
    </row>
    <row r="609" customFormat="false" ht="13.5" hidden="false" customHeight="false" outlineLevel="0" collapsed="false">
      <c r="A609" s="13"/>
    </row>
    <row r="610" customFormat="false" ht="13.5" hidden="false" customHeight="false" outlineLevel="0" collapsed="false">
      <c r="A610" s="13"/>
    </row>
    <row r="611" customFormat="false" ht="13.5" hidden="false" customHeight="false" outlineLevel="0" collapsed="false">
      <c r="A611" s="13"/>
    </row>
    <row r="612" customFormat="false" ht="13.5" hidden="false" customHeight="false" outlineLevel="0" collapsed="false">
      <c r="A612" s="13"/>
    </row>
    <row r="613" customFormat="false" ht="13.5" hidden="false" customHeight="false" outlineLevel="0" collapsed="false">
      <c r="A613" s="13"/>
    </row>
    <row r="614" customFormat="false" ht="13.5" hidden="false" customHeight="false" outlineLevel="0" collapsed="false">
      <c r="A614" s="13"/>
    </row>
    <row r="615" customFormat="false" ht="13.5" hidden="false" customHeight="false" outlineLevel="0" collapsed="false">
      <c r="A615" s="13"/>
    </row>
    <row r="616" customFormat="false" ht="13.5" hidden="false" customHeight="false" outlineLevel="0" collapsed="false">
      <c r="A616" s="13"/>
    </row>
    <row r="617" customFormat="false" ht="13.5" hidden="false" customHeight="false" outlineLevel="0" collapsed="false">
      <c r="A617" s="13"/>
    </row>
    <row r="618" customFormat="false" ht="13.5" hidden="false" customHeight="false" outlineLevel="0" collapsed="false">
      <c r="A618" s="13"/>
    </row>
    <row r="619" customFormat="false" ht="13.5" hidden="false" customHeight="false" outlineLevel="0" collapsed="false">
      <c r="A619" s="13"/>
    </row>
    <row r="620" customFormat="false" ht="13.5" hidden="false" customHeight="false" outlineLevel="0" collapsed="false">
      <c r="A620" s="13"/>
    </row>
    <row r="621" customFormat="false" ht="13.5" hidden="false" customHeight="false" outlineLevel="0" collapsed="false">
      <c r="A621" s="13"/>
    </row>
    <row r="622" customFormat="false" ht="13.5" hidden="false" customHeight="false" outlineLevel="0" collapsed="false">
      <c r="A622" s="13"/>
    </row>
    <row r="623" customFormat="false" ht="13.5" hidden="false" customHeight="false" outlineLevel="0" collapsed="false">
      <c r="A623" s="13"/>
    </row>
    <row r="624" customFormat="false" ht="13.5" hidden="false" customHeight="false" outlineLevel="0" collapsed="false">
      <c r="A624" s="13"/>
    </row>
    <row r="625" customFormat="false" ht="13.5" hidden="false" customHeight="false" outlineLevel="0" collapsed="false">
      <c r="A625" s="13"/>
    </row>
    <row r="626" customFormat="false" ht="13.5" hidden="false" customHeight="false" outlineLevel="0" collapsed="false">
      <c r="A626" s="13"/>
    </row>
    <row r="627" customFormat="false" ht="13.5" hidden="false" customHeight="false" outlineLevel="0" collapsed="false">
      <c r="A627" s="13"/>
    </row>
    <row r="628" customFormat="false" ht="13.5" hidden="false" customHeight="false" outlineLevel="0" collapsed="false">
      <c r="A628" s="13"/>
    </row>
    <row r="629" customFormat="false" ht="13.5" hidden="false" customHeight="false" outlineLevel="0" collapsed="false">
      <c r="A629" s="13"/>
    </row>
    <row r="630" customFormat="false" ht="13.5" hidden="false" customHeight="false" outlineLevel="0" collapsed="false">
      <c r="A630" s="13"/>
    </row>
    <row r="631" customFormat="false" ht="13.5" hidden="false" customHeight="false" outlineLevel="0" collapsed="false">
      <c r="A631" s="13"/>
    </row>
    <row r="632" customFormat="false" ht="13.5" hidden="false" customHeight="false" outlineLevel="0" collapsed="false">
      <c r="A632" s="13"/>
    </row>
    <row r="633" customFormat="false" ht="13.5" hidden="false" customHeight="false" outlineLevel="0" collapsed="false">
      <c r="A633" s="13"/>
    </row>
    <row r="634" customFormat="false" ht="13.5" hidden="false" customHeight="false" outlineLevel="0" collapsed="false">
      <c r="A634" s="13"/>
    </row>
    <row r="635" customFormat="false" ht="13.5" hidden="false" customHeight="false" outlineLevel="0" collapsed="false">
      <c r="A635" s="13"/>
    </row>
    <row r="636" customFormat="false" ht="13.5" hidden="false" customHeight="false" outlineLevel="0" collapsed="false">
      <c r="A636" s="13"/>
    </row>
    <row r="637" customFormat="false" ht="13.5" hidden="false" customHeight="false" outlineLevel="0" collapsed="false">
      <c r="A637" s="13"/>
    </row>
    <row r="638" customFormat="false" ht="13.5" hidden="false" customHeight="false" outlineLevel="0" collapsed="false">
      <c r="A638" s="13"/>
    </row>
    <row r="639" customFormat="false" ht="13.5" hidden="false" customHeight="false" outlineLevel="0" collapsed="false">
      <c r="A639" s="13"/>
    </row>
    <row r="640" customFormat="false" ht="13.5" hidden="false" customHeight="false" outlineLevel="0" collapsed="false">
      <c r="A640" s="13"/>
    </row>
    <row r="641" customFormat="false" ht="13.5" hidden="false" customHeight="false" outlineLevel="0" collapsed="false">
      <c r="A641" s="13"/>
    </row>
    <row r="642" customFormat="false" ht="13.5" hidden="false" customHeight="false" outlineLevel="0" collapsed="false">
      <c r="A642" s="13"/>
    </row>
    <row r="643" customFormat="false" ht="13.5" hidden="false" customHeight="false" outlineLevel="0" collapsed="false">
      <c r="A643" s="13"/>
    </row>
    <row r="644" customFormat="false" ht="13.5" hidden="false" customHeight="false" outlineLevel="0" collapsed="false">
      <c r="A644" s="13"/>
    </row>
    <row r="645" customFormat="false" ht="13.5" hidden="false" customHeight="false" outlineLevel="0" collapsed="false">
      <c r="A645" s="13"/>
    </row>
    <row r="646" customFormat="false" ht="13.5" hidden="false" customHeight="false" outlineLevel="0" collapsed="false">
      <c r="A646" s="13"/>
    </row>
    <row r="647" customFormat="false" ht="13.5" hidden="false" customHeight="false" outlineLevel="0" collapsed="false">
      <c r="A647" s="13"/>
    </row>
    <row r="648" customFormat="false" ht="13.5" hidden="false" customHeight="false" outlineLevel="0" collapsed="false">
      <c r="A648" s="13"/>
    </row>
    <row r="649" customFormat="false" ht="13.5" hidden="false" customHeight="false" outlineLevel="0" collapsed="false">
      <c r="A649" s="13"/>
    </row>
    <row r="650" customFormat="false" ht="13.5" hidden="false" customHeight="false" outlineLevel="0" collapsed="false">
      <c r="A650" s="13"/>
    </row>
    <row r="651" customFormat="false" ht="13.5" hidden="false" customHeight="false" outlineLevel="0" collapsed="false">
      <c r="A651" s="13"/>
    </row>
    <row r="652" customFormat="false" ht="13.5" hidden="false" customHeight="false" outlineLevel="0" collapsed="false">
      <c r="A652" s="13"/>
    </row>
    <row r="653" customFormat="false" ht="13.5" hidden="false" customHeight="false" outlineLevel="0" collapsed="false">
      <c r="A653" s="13"/>
    </row>
    <row r="654" customFormat="false" ht="13.5" hidden="false" customHeight="false" outlineLevel="0" collapsed="false">
      <c r="A654" s="13"/>
    </row>
    <row r="655" customFormat="false" ht="13.5" hidden="false" customHeight="false" outlineLevel="0" collapsed="false">
      <c r="A655" s="13"/>
    </row>
    <row r="656" customFormat="false" ht="13.5" hidden="false" customHeight="false" outlineLevel="0" collapsed="false">
      <c r="A656" s="13"/>
    </row>
    <row r="657" customFormat="false" ht="13.5" hidden="false" customHeight="false" outlineLevel="0" collapsed="false">
      <c r="A657" s="13"/>
    </row>
    <row r="658" customFormat="false" ht="13.5" hidden="false" customHeight="false" outlineLevel="0" collapsed="false">
      <c r="A658" s="13"/>
    </row>
    <row r="659" customFormat="false" ht="13.5" hidden="false" customHeight="false" outlineLevel="0" collapsed="false">
      <c r="A659" s="13"/>
    </row>
    <row r="660" customFormat="false" ht="13.5" hidden="false" customHeight="false" outlineLevel="0" collapsed="false">
      <c r="A660" s="13"/>
    </row>
    <row r="661" customFormat="false" ht="13.5" hidden="false" customHeight="false" outlineLevel="0" collapsed="false">
      <c r="A661" s="13"/>
    </row>
    <row r="662" customFormat="false" ht="13.5" hidden="false" customHeight="false" outlineLevel="0" collapsed="false">
      <c r="A662" s="13"/>
    </row>
    <row r="663" customFormat="false" ht="13.5" hidden="false" customHeight="false" outlineLevel="0" collapsed="false">
      <c r="A663" s="13"/>
    </row>
    <row r="664" customFormat="false" ht="13.5" hidden="false" customHeight="false" outlineLevel="0" collapsed="false">
      <c r="A664" s="13"/>
    </row>
    <row r="665" customFormat="false" ht="13.5" hidden="false" customHeight="false" outlineLevel="0" collapsed="false">
      <c r="A665" s="13"/>
    </row>
    <row r="666" customFormat="false" ht="13.5" hidden="false" customHeight="false" outlineLevel="0" collapsed="false">
      <c r="A666" s="13"/>
    </row>
    <row r="667" customFormat="false" ht="13.5" hidden="false" customHeight="false" outlineLevel="0" collapsed="false">
      <c r="A667" s="13"/>
    </row>
    <row r="668" customFormat="false" ht="13.5" hidden="false" customHeight="false" outlineLevel="0" collapsed="false">
      <c r="A668" s="13"/>
    </row>
    <row r="669" customFormat="false" ht="13.5" hidden="false" customHeight="false" outlineLevel="0" collapsed="false">
      <c r="A669" s="13"/>
    </row>
    <row r="670" customFormat="false" ht="13.5" hidden="false" customHeight="false" outlineLevel="0" collapsed="false">
      <c r="A670" s="13"/>
    </row>
    <row r="671" customFormat="false" ht="13.5" hidden="false" customHeight="false" outlineLevel="0" collapsed="false">
      <c r="A671" s="13"/>
    </row>
    <row r="672" customFormat="false" ht="13.5" hidden="false" customHeight="false" outlineLevel="0" collapsed="false">
      <c r="A672" s="13"/>
    </row>
    <row r="673" customFormat="false" ht="13.5" hidden="false" customHeight="false" outlineLevel="0" collapsed="false">
      <c r="A673" s="13"/>
    </row>
    <row r="674" customFormat="false" ht="13.5" hidden="false" customHeight="false" outlineLevel="0" collapsed="false">
      <c r="A674" s="13"/>
    </row>
    <row r="675" customFormat="false" ht="13.5" hidden="false" customHeight="false" outlineLevel="0" collapsed="false">
      <c r="A675" s="13"/>
    </row>
    <row r="676" customFormat="false" ht="13.5" hidden="false" customHeight="false" outlineLevel="0" collapsed="false">
      <c r="A676" s="13"/>
    </row>
    <row r="677" customFormat="false" ht="13.5" hidden="false" customHeight="false" outlineLevel="0" collapsed="false">
      <c r="A677" s="13"/>
    </row>
    <row r="678" customFormat="false" ht="13.5" hidden="false" customHeight="false" outlineLevel="0" collapsed="false">
      <c r="A678" s="13"/>
    </row>
    <row r="679" customFormat="false" ht="13.5" hidden="false" customHeight="false" outlineLevel="0" collapsed="false">
      <c r="A679" s="13"/>
    </row>
    <row r="680" customFormat="false" ht="13.5" hidden="false" customHeight="false" outlineLevel="0" collapsed="false">
      <c r="A680" s="13"/>
    </row>
    <row r="681" customFormat="false" ht="13.5" hidden="false" customHeight="false" outlineLevel="0" collapsed="false">
      <c r="A681" s="13"/>
    </row>
    <row r="682" customFormat="false" ht="13.5" hidden="false" customHeight="false" outlineLevel="0" collapsed="false">
      <c r="A682" s="13"/>
    </row>
    <row r="683" customFormat="false" ht="13.5" hidden="false" customHeight="false" outlineLevel="0" collapsed="false">
      <c r="A683" s="13"/>
    </row>
    <row r="684" customFormat="false" ht="13.5" hidden="false" customHeight="false" outlineLevel="0" collapsed="false">
      <c r="A684" s="13"/>
    </row>
    <row r="685" customFormat="false" ht="13.5" hidden="false" customHeight="false" outlineLevel="0" collapsed="false">
      <c r="A685" s="13"/>
    </row>
    <row r="686" customFormat="false" ht="13.5" hidden="false" customHeight="false" outlineLevel="0" collapsed="false">
      <c r="A686" s="13"/>
    </row>
    <row r="687" customFormat="false" ht="13.5" hidden="false" customHeight="false" outlineLevel="0" collapsed="false">
      <c r="A687" s="13"/>
    </row>
    <row r="688" customFormat="false" ht="13.5" hidden="false" customHeight="false" outlineLevel="0" collapsed="false">
      <c r="A688" s="13"/>
    </row>
    <row r="689" customFormat="false" ht="13.5" hidden="false" customHeight="false" outlineLevel="0" collapsed="false">
      <c r="A689" s="13"/>
    </row>
    <row r="690" customFormat="false" ht="13.5" hidden="false" customHeight="false" outlineLevel="0" collapsed="false">
      <c r="A690" s="13"/>
    </row>
    <row r="691" customFormat="false" ht="13.5" hidden="false" customHeight="false" outlineLevel="0" collapsed="false">
      <c r="A691" s="13"/>
    </row>
    <row r="692" customFormat="false" ht="13.5" hidden="false" customHeight="false" outlineLevel="0" collapsed="false">
      <c r="A692" s="13"/>
    </row>
    <row r="693" customFormat="false" ht="13.5" hidden="false" customHeight="false" outlineLevel="0" collapsed="false">
      <c r="A693" s="13"/>
    </row>
    <row r="694" customFormat="false" ht="13.5" hidden="false" customHeight="false" outlineLevel="0" collapsed="false">
      <c r="A694" s="13"/>
    </row>
    <row r="695" customFormat="false" ht="13.5" hidden="false" customHeight="false" outlineLevel="0" collapsed="false">
      <c r="A695" s="13"/>
    </row>
    <row r="696" customFormat="false" ht="13.5" hidden="false" customHeight="false" outlineLevel="0" collapsed="false">
      <c r="A696" s="13"/>
    </row>
    <row r="697" customFormat="false" ht="13.5" hidden="false" customHeight="false" outlineLevel="0" collapsed="false">
      <c r="A697" s="13"/>
    </row>
    <row r="698" customFormat="false" ht="13.5" hidden="false" customHeight="false" outlineLevel="0" collapsed="false">
      <c r="A698" s="13"/>
    </row>
    <row r="699" customFormat="false" ht="13.5" hidden="false" customHeight="false" outlineLevel="0" collapsed="false">
      <c r="A699" s="13"/>
    </row>
    <row r="700" customFormat="false" ht="13.5" hidden="false" customHeight="false" outlineLevel="0" collapsed="false">
      <c r="A700" s="13"/>
    </row>
    <row r="701" customFormat="false" ht="13.5" hidden="false" customHeight="false" outlineLevel="0" collapsed="false">
      <c r="A701" s="13"/>
    </row>
    <row r="702" customFormat="false" ht="13.5" hidden="false" customHeight="false" outlineLevel="0" collapsed="false">
      <c r="A702" s="13"/>
    </row>
    <row r="703" customFormat="false" ht="13.5" hidden="false" customHeight="false" outlineLevel="0" collapsed="false">
      <c r="A703" s="13"/>
    </row>
    <row r="704" customFormat="false" ht="13.5" hidden="false" customHeight="false" outlineLevel="0" collapsed="false">
      <c r="A704" s="13"/>
    </row>
    <row r="705" customFormat="false" ht="13.5" hidden="false" customHeight="false" outlineLevel="0" collapsed="false">
      <c r="A705" s="13"/>
    </row>
    <row r="706" customFormat="false" ht="13.5" hidden="false" customHeight="false" outlineLevel="0" collapsed="false">
      <c r="A706" s="13"/>
    </row>
    <row r="707" customFormat="false" ht="13.5" hidden="false" customHeight="false" outlineLevel="0" collapsed="false">
      <c r="A707" s="13"/>
    </row>
    <row r="708" customFormat="false" ht="13.5" hidden="false" customHeight="false" outlineLevel="0" collapsed="false">
      <c r="A708" s="13"/>
    </row>
    <row r="709" customFormat="false" ht="13.5" hidden="false" customHeight="false" outlineLevel="0" collapsed="false">
      <c r="A709" s="13"/>
    </row>
    <row r="710" customFormat="false" ht="13.5" hidden="false" customHeight="false" outlineLevel="0" collapsed="false">
      <c r="A710" s="13"/>
    </row>
    <row r="711" customFormat="false" ht="13.5" hidden="false" customHeight="false" outlineLevel="0" collapsed="false">
      <c r="A711" s="13"/>
    </row>
    <row r="712" customFormat="false" ht="13.5" hidden="false" customHeight="false" outlineLevel="0" collapsed="false">
      <c r="A712" s="13"/>
    </row>
    <row r="713" customFormat="false" ht="13.5" hidden="false" customHeight="false" outlineLevel="0" collapsed="false">
      <c r="A713" s="13"/>
    </row>
    <row r="714" customFormat="false" ht="13.5" hidden="false" customHeight="false" outlineLevel="0" collapsed="false">
      <c r="A714" s="13"/>
    </row>
    <row r="715" customFormat="false" ht="13.5" hidden="false" customHeight="false" outlineLevel="0" collapsed="false">
      <c r="A715" s="13"/>
    </row>
    <row r="716" customFormat="false" ht="13.5" hidden="false" customHeight="false" outlineLevel="0" collapsed="false">
      <c r="A716" s="13"/>
    </row>
    <row r="717" customFormat="false" ht="13.5" hidden="false" customHeight="false" outlineLevel="0" collapsed="false">
      <c r="A717" s="13"/>
    </row>
    <row r="718" customFormat="false" ht="13.5" hidden="false" customHeight="false" outlineLevel="0" collapsed="false">
      <c r="A718" s="13"/>
    </row>
    <row r="719" customFormat="false" ht="13.5" hidden="false" customHeight="false" outlineLevel="0" collapsed="false">
      <c r="A719" s="13"/>
    </row>
    <row r="720" customFormat="false" ht="13.5" hidden="false" customHeight="false" outlineLevel="0" collapsed="false">
      <c r="A720" s="13"/>
    </row>
    <row r="721" customFormat="false" ht="13.5" hidden="false" customHeight="false" outlineLevel="0" collapsed="false">
      <c r="A721" s="13"/>
    </row>
    <row r="722" customFormat="false" ht="13.5" hidden="false" customHeight="false" outlineLevel="0" collapsed="false">
      <c r="A722" s="13"/>
    </row>
    <row r="723" customFormat="false" ht="13.5" hidden="false" customHeight="false" outlineLevel="0" collapsed="false">
      <c r="A723" s="13"/>
    </row>
    <row r="724" customFormat="false" ht="13.5" hidden="false" customHeight="false" outlineLevel="0" collapsed="false">
      <c r="A724" s="13"/>
    </row>
    <row r="725" customFormat="false" ht="13.5" hidden="false" customHeight="false" outlineLevel="0" collapsed="false">
      <c r="A725" s="13"/>
    </row>
    <row r="726" customFormat="false" ht="13.5" hidden="false" customHeight="false" outlineLevel="0" collapsed="false">
      <c r="A726" s="13"/>
    </row>
    <row r="727" customFormat="false" ht="13.5" hidden="false" customHeight="false" outlineLevel="0" collapsed="false">
      <c r="A727" s="13"/>
    </row>
    <row r="728" customFormat="false" ht="13.5" hidden="false" customHeight="false" outlineLevel="0" collapsed="false">
      <c r="A728" s="13"/>
    </row>
    <row r="729" customFormat="false" ht="13.5" hidden="false" customHeight="false" outlineLevel="0" collapsed="false">
      <c r="A729" s="13"/>
    </row>
    <row r="730" customFormat="false" ht="13.5" hidden="false" customHeight="false" outlineLevel="0" collapsed="false">
      <c r="A730" s="13"/>
    </row>
    <row r="731" customFormat="false" ht="13.5" hidden="false" customHeight="false" outlineLevel="0" collapsed="false">
      <c r="A731" s="13"/>
    </row>
    <row r="732" customFormat="false" ht="13.5" hidden="false" customHeight="false" outlineLevel="0" collapsed="false">
      <c r="A732" s="13"/>
    </row>
    <row r="733" customFormat="false" ht="13.5" hidden="false" customHeight="false" outlineLevel="0" collapsed="false">
      <c r="A733" s="13"/>
    </row>
    <row r="734" customFormat="false" ht="13.5" hidden="false" customHeight="false" outlineLevel="0" collapsed="false">
      <c r="A734" s="13"/>
    </row>
    <row r="735" customFormat="false" ht="13.5" hidden="false" customHeight="false" outlineLevel="0" collapsed="false">
      <c r="A735" s="13"/>
    </row>
    <row r="736" customFormat="false" ht="13.5" hidden="false" customHeight="false" outlineLevel="0" collapsed="false">
      <c r="A736" s="13"/>
    </row>
    <row r="737" customFormat="false" ht="13.5" hidden="false" customHeight="false" outlineLevel="0" collapsed="false">
      <c r="A737" s="13"/>
    </row>
    <row r="738" customFormat="false" ht="13.5" hidden="false" customHeight="false" outlineLevel="0" collapsed="false">
      <c r="A738" s="13"/>
    </row>
    <row r="739" customFormat="false" ht="13.5" hidden="false" customHeight="false" outlineLevel="0" collapsed="false">
      <c r="A739" s="13"/>
    </row>
    <row r="740" customFormat="false" ht="13.5" hidden="false" customHeight="false" outlineLevel="0" collapsed="false">
      <c r="A740" s="13"/>
    </row>
    <row r="741" customFormat="false" ht="13.5" hidden="false" customHeight="false" outlineLevel="0" collapsed="false">
      <c r="A741" s="13"/>
    </row>
    <row r="742" customFormat="false" ht="13.5" hidden="false" customHeight="false" outlineLevel="0" collapsed="false">
      <c r="A742" s="13"/>
    </row>
    <row r="743" customFormat="false" ht="13.5" hidden="false" customHeight="false" outlineLevel="0" collapsed="false">
      <c r="A743" s="13"/>
    </row>
    <row r="744" customFormat="false" ht="13.5" hidden="false" customHeight="false" outlineLevel="0" collapsed="false">
      <c r="A744" s="13"/>
    </row>
    <row r="745" customFormat="false" ht="13.5" hidden="false" customHeight="false" outlineLevel="0" collapsed="false">
      <c r="A745" s="13"/>
    </row>
    <row r="746" customFormat="false" ht="13.5" hidden="false" customHeight="false" outlineLevel="0" collapsed="false">
      <c r="A746" s="13"/>
    </row>
    <row r="747" customFormat="false" ht="13.5" hidden="false" customHeight="false" outlineLevel="0" collapsed="false">
      <c r="A747" s="13"/>
    </row>
    <row r="748" customFormat="false" ht="13.5" hidden="false" customHeight="false" outlineLevel="0" collapsed="false">
      <c r="A748" s="13"/>
    </row>
    <row r="749" customFormat="false" ht="13.5" hidden="false" customHeight="false" outlineLevel="0" collapsed="false">
      <c r="A749" s="13"/>
    </row>
    <row r="750" customFormat="false" ht="13.5" hidden="false" customHeight="false" outlineLevel="0" collapsed="false">
      <c r="A750" s="13"/>
    </row>
    <row r="751" customFormat="false" ht="13.5" hidden="false" customHeight="false" outlineLevel="0" collapsed="false">
      <c r="A751" s="13"/>
    </row>
    <row r="752" customFormat="false" ht="13.5" hidden="false" customHeight="false" outlineLevel="0" collapsed="false">
      <c r="A752" s="13"/>
    </row>
    <row r="753" customFormat="false" ht="13.5" hidden="false" customHeight="false" outlineLevel="0" collapsed="false">
      <c r="A753" s="13"/>
    </row>
    <row r="754" customFormat="false" ht="13.5" hidden="false" customHeight="false" outlineLevel="0" collapsed="false">
      <c r="A754" s="13"/>
    </row>
    <row r="755" customFormat="false" ht="13.5" hidden="false" customHeight="false" outlineLevel="0" collapsed="false">
      <c r="A755" s="13"/>
    </row>
    <row r="756" customFormat="false" ht="13.5" hidden="false" customHeight="false" outlineLevel="0" collapsed="false">
      <c r="A756" s="13"/>
    </row>
    <row r="757" customFormat="false" ht="13.5" hidden="false" customHeight="false" outlineLevel="0" collapsed="false">
      <c r="A757" s="13"/>
    </row>
    <row r="758" customFormat="false" ht="13.5" hidden="false" customHeight="false" outlineLevel="0" collapsed="false">
      <c r="A758" s="13"/>
    </row>
    <row r="759" customFormat="false" ht="13.5" hidden="false" customHeight="false" outlineLevel="0" collapsed="false">
      <c r="A759" s="13"/>
    </row>
    <row r="760" customFormat="false" ht="13.5" hidden="false" customHeight="false" outlineLevel="0" collapsed="false">
      <c r="A760" s="13"/>
    </row>
    <row r="761" customFormat="false" ht="13.5" hidden="false" customHeight="false" outlineLevel="0" collapsed="false">
      <c r="A761" s="13"/>
    </row>
    <row r="762" customFormat="false" ht="13.5" hidden="false" customHeight="false" outlineLevel="0" collapsed="false">
      <c r="A762" s="13"/>
    </row>
    <row r="763" customFormat="false" ht="13.5" hidden="false" customHeight="false" outlineLevel="0" collapsed="false">
      <c r="A763" s="13"/>
    </row>
    <row r="764" customFormat="false" ht="13.5" hidden="false" customHeight="false" outlineLevel="0" collapsed="false">
      <c r="A764" s="13"/>
    </row>
    <row r="765" customFormat="false" ht="13.5" hidden="false" customHeight="false" outlineLevel="0" collapsed="false">
      <c r="A765" s="13"/>
    </row>
    <row r="766" customFormat="false" ht="13.5" hidden="false" customHeight="false" outlineLevel="0" collapsed="false">
      <c r="A766" s="13"/>
    </row>
    <row r="767" customFormat="false" ht="13.5" hidden="false" customHeight="false" outlineLevel="0" collapsed="false">
      <c r="A767" s="13"/>
    </row>
    <row r="768" customFormat="false" ht="13.5" hidden="false" customHeight="false" outlineLevel="0" collapsed="false">
      <c r="A768" s="13"/>
    </row>
    <row r="769" customFormat="false" ht="13.5" hidden="false" customHeight="false" outlineLevel="0" collapsed="false">
      <c r="A769" s="13"/>
    </row>
    <row r="770" customFormat="false" ht="13.5" hidden="false" customHeight="false" outlineLevel="0" collapsed="false">
      <c r="A770" s="13"/>
    </row>
    <row r="771" customFormat="false" ht="13.5" hidden="false" customHeight="false" outlineLevel="0" collapsed="false">
      <c r="A771" s="13"/>
    </row>
    <row r="772" customFormat="false" ht="13.5" hidden="false" customHeight="false" outlineLevel="0" collapsed="false">
      <c r="A772" s="13"/>
    </row>
    <row r="773" customFormat="false" ht="13.5" hidden="false" customHeight="false" outlineLevel="0" collapsed="false">
      <c r="A773" s="13"/>
    </row>
    <row r="774" customFormat="false" ht="13.5" hidden="false" customHeight="false" outlineLevel="0" collapsed="false">
      <c r="A774" s="13"/>
    </row>
    <row r="775" customFormat="false" ht="13.5" hidden="false" customHeight="false" outlineLevel="0" collapsed="false">
      <c r="A775" s="13"/>
    </row>
    <row r="776" customFormat="false" ht="13.5" hidden="false" customHeight="false" outlineLevel="0" collapsed="false">
      <c r="A776" s="13"/>
    </row>
    <row r="777" customFormat="false" ht="13.5" hidden="false" customHeight="false" outlineLevel="0" collapsed="false">
      <c r="A777" s="13"/>
    </row>
    <row r="778" customFormat="false" ht="13.5" hidden="false" customHeight="false" outlineLevel="0" collapsed="false">
      <c r="A778" s="13"/>
    </row>
    <row r="779" customFormat="false" ht="13.5" hidden="false" customHeight="false" outlineLevel="0" collapsed="false">
      <c r="A779" s="13"/>
    </row>
    <row r="780" customFormat="false" ht="13.5" hidden="false" customHeight="false" outlineLevel="0" collapsed="false">
      <c r="A780" s="13"/>
    </row>
    <row r="781" customFormat="false" ht="13.5" hidden="false" customHeight="false" outlineLevel="0" collapsed="false">
      <c r="A781" s="13"/>
    </row>
    <row r="782" customFormat="false" ht="13.5" hidden="false" customHeight="false" outlineLevel="0" collapsed="false">
      <c r="A782" s="13"/>
    </row>
    <row r="783" customFormat="false" ht="13.5" hidden="false" customHeight="false" outlineLevel="0" collapsed="false">
      <c r="A783" s="13"/>
    </row>
    <row r="784" customFormat="false" ht="13.5" hidden="false" customHeight="false" outlineLevel="0" collapsed="false">
      <c r="A784" s="13"/>
    </row>
    <row r="785" customFormat="false" ht="13.5" hidden="false" customHeight="false" outlineLevel="0" collapsed="false">
      <c r="A785" s="13"/>
    </row>
    <row r="786" customFormat="false" ht="13.5" hidden="false" customHeight="false" outlineLevel="0" collapsed="false">
      <c r="A786" s="13"/>
    </row>
    <row r="787" customFormat="false" ht="13.5" hidden="false" customHeight="false" outlineLevel="0" collapsed="false">
      <c r="A787" s="13"/>
    </row>
    <row r="788" customFormat="false" ht="13.5" hidden="false" customHeight="false" outlineLevel="0" collapsed="false">
      <c r="A788" s="13"/>
    </row>
    <row r="789" customFormat="false" ht="13.5" hidden="false" customHeight="false" outlineLevel="0" collapsed="false">
      <c r="A789" s="13"/>
    </row>
    <row r="790" customFormat="false" ht="13.5" hidden="false" customHeight="false" outlineLevel="0" collapsed="false">
      <c r="A790" s="13"/>
    </row>
    <row r="791" customFormat="false" ht="13.5" hidden="false" customHeight="false" outlineLevel="0" collapsed="false">
      <c r="A791" s="13"/>
    </row>
    <row r="792" customFormat="false" ht="13.5" hidden="false" customHeight="false" outlineLevel="0" collapsed="false">
      <c r="A792" s="13"/>
    </row>
    <row r="793" customFormat="false" ht="13.5" hidden="false" customHeight="false" outlineLevel="0" collapsed="false">
      <c r="A793" s="13"/>
    </row>
    <row r="794" customFormat="false" ht="13.5" hidden="false" customHeight="false" outlineLevel="0" collapsed="false">
      <c r="A794" s="13"/>
    </row>
    <row r="795" customFormat="false" ht="13.5" hidden="false" customHeight="false" outlineLevel="0" collapsed="false">
      <c r="A795" s="13"/>
    </row>
    <row r="796" customFormat="false" ht="13.5" hidden="false" customHeight="false" outlineLevel="0" collapsed="false">
      <c r="A796" s="13"/>
    </row>
    <row r="797" customFormat="false" ht="13.5" hidden="false" customHeight="false" outlineLevel="0" collapsed="false">
      <c r="A797" s="13"/>
    </row>
    <row r="798" customFormat="false" ht="13.5" hidden="false" customHeight="false" outlineLevel="0" collapsed="false">
      <c r="A798" s="13"/>
    </row>
    <row r="799" customFormat="false" ht="13.5" hidden="false" customHeight="false" outlineLevel="0" collapsed="false">
      <c r="A799" s="13"/>
    </row>
    <row r="800" customFormat="false" ht="13.5" hidden="false" customHeight="false" outlineLevel="0" collapsed="false">
      <c r="A800" s="13"/>
    </row>
    <row r="801" customFormat="false" ht="13.5" hidden="false" customHeight="false" outlineLevel="0" collapsed="false">
      <c r="A801" s="13"/>
    </row>
    <row r="802" customFormat="false" ht="13.5" hidden="false" customHeight="false" outlineLevel="0" collapsed="false">
      <c r="A802" s="13"/>
    </row>
    <row r="803" customFormat="false" ht="13.5" hidden="false" customHeight="false" outlineLevel="0" collapsed="false">
      <c r="A803" s="13"/>
    </row>
    <row r="804" customFormat="false" ht="13.5" hidden="false" customHeight="false" outlineLevel="0" collapsed="false">
      <c r="A804" s="13"/>
    </row>
    <row r="805" customFormat="false" ht="13.5" hidden="false" customHeight="false" outlineLevel="0" collapsed="false">
      <c r="A805" s="13"/>
    </row>
    <row r="806" customFormat="false" ht="13.5" hidden="false" customHeight="false" outlineLevel="0" collapsed="false">
      <c r="A806" s="13"/>
    </row>
    <row r="807" customFormat="false" ht="13.5" hidden="false" customHeight="false" outlineLevel="0" collapsed="false">
      <c r="A807" s="13"/>
    </row>
    <row r="808" customFormat="false" ht="13.5" hidden="false" customHeight="false" outlineLevel="0" collapsed="false">
      <c r="A808" s="13"/>
    </row>
    <row r="809" customFormat="false" ht="13.5" hidden="false" customHeight="false" outlineLevel="0" collapsed="false">
      <c r="A809" s="13"/>
    </row>
    <row r="810" customFormat="false" ht="13.5" hidden="false" customHeight="false" outlineLevel="0" collapsed="false">
      <c r="A810" s="13"/>
    </row>
    <row r="811" customFormat="false" ht="13.5" hidden="false" customHeight="false" outlineLevel="0" collapsed="false">
      <c r="A811" s="13"/>
    </row>
    <row r="812" customFormat="false" ht="13.5" hidden="false" customHeight="false" outlineLevel="0" collapsed="false">
      <c r="A812" s="13"/>
    </row>
    <row r="813" customFormat="false" ht="13.5" hidden="false" customHeight="false" outlineLevel="0" collapsed="false">
      <c r="A813" s="13"/>
    </row>
    <row r="814" customFormat="false" ht="13.5" hidden="false" customHeight="false" outlineLevel="0" collapsed="false">
      <c r="A814" s="13"/>
    </row>
    <row r="815" customFormat="false" ht="13.5" hidden="false" customHeight="false" outlineLevel="0" collapsed="false">
      <c r="A815" s="13"/>
    </row>
    <row r="816" customFormat="false" ht="13.5" hidden="false" customHeight="false" outlineLevel="0" collapsed="false">
      <c r="A816" s="13"/>
    </row>
    <row r="817" customFormat="false" ht="13.5" hidden="false" customHeight="false" outlineLevel="0" collapsed="false">
      <c r="A817" s="13"/>
    </row>
    <row r="818" customFormat="false" ht="13.5" hidden="false" customHeight="false" outlineLevel="0" collapsed="false">
      <c r="A818" s="13"/>
    </row>
    <row r="819" customFormat="false" ht="13.5" hidden="false" customHeight="false" outlineLevel="0" collapsed="false">
      <c r="A819" s="13"/>
    </row>
    <row r="820" customFormat="false" ht="13.5" hidden="false" customHeight="false" outlineLevel="0" collapsed="false">
      <c r="A820" s="13"/>
    </row>
    <row r="821" customFormat="false" ht="13.5" hidden="false" customHeight="false" outlineLevel="0" collapsed="false">
      <c r="A821" s="13"/>
    </row>
    <row r="822" customFormat="false" ht="13.5" hidden="false" customHeight="false" outlineLevel="0" collapsed="false">
      <c r="A822" s="13"/>
    </row>
    <row r="823" customFormat="false" ht="13.5" hidden="false" customHeight="false" outlineLevel="0" collapsed="false">
      <c r="A823" s="13"/>
    </row>
    <row r="824" customFormat="false" ht="13.5" hidden="false" customHeight="false" outlineLevel="0" collapsed="false">
      <c r="A824" s="13"/>
    </row>
    <row r="825" customFormat="false" ht="13.5" hidden="false" customHeight="false" outlineLevel="0" collapsed="false">
      <c r="A825" s="13"/>
    </row>
    <row r="826" customFormat="false" ht="13.5" hidden="false" customHeight="false" outlineLevel="0" collapsed="false">
      <c r="A826" s="13"/>
    </row>
    <row r="827" customFormat="false" ht="13.5" hidden="false" customHeight="false" outlineLevel="0" collapsed="false">
      <c r="A827" s="13"/>
    </row>
    <row r="828" customFormat="false" ht="13.5" hidden="false" customHeight="false" outlineLevel="0" collapsed="false">
      <c r="A828" s="13"/>
    </row>
    <row r="829" customFormat="false" ht="13.5" hidden="false" customHeight="false" outlineLevel="0" collapsed="false">
      <c r="A829" s="13"/>
    </row>
    <row r="830" customFormat="false" ht="13.5" hidden="false" customHeight="false" outlineLevel="0" collapsed="false">
      <c r="A830" s="13"/>
    </row>
    <row r="831" customFormat="false" ht="13.5" hidden="false" customHeight="false" outlineLevel="0" collapsed="false">
      <c r="A831" s="13"/>
    </row>
    <row r="832" customFormat="false" ht="13.5" hidden="false" customHeight="false" outlineLevel="0" collapsed="false">
      <c r="A832" s="13"/>
    </row>
    <row r="833" customFormat="false" ht="13.5" hidden="false" customHeight="false" outlineLevel="0" collapsed="false">
      <c r="A833" s="13"/>
    </row>
    <row r="834" customFormat="false" ht="13.5" hidden="false" customHeight="false" outlineLevel="0" collapsed="false">
      <c r="A834" s="13"/>
    </row>
    <row r="835" customFormat="false" ht="13.5" hidden="false" customHeight="false" outlineLevel="0" collapsed="false">
      <c r="A835" s="13"/>
    </row>
    <row r="836" customFormat="false" ht="13.5" hidden="false" customHeight="false" outlineLevel="0" collapsed="false">
      <c r="A836" s="13"/>
    </row>
    <row r="837" customFormat="false" ht="13.5" hidden="false" customHeight="false" outlineLevel="0" collapsed="false">
      <c r="A837" s="13"/>
    </row>
    <row r="838" customFormat="false" ht="13.5" hidden="false" customHeight="false" outlineLevel="0" collapsed="false">
      <c r="A838" s="13"/>
    </row>
    <row r="839" customFormat="false" ht="13.5" hidden="false" customHeight="false" outlineLevel="0" collapsed="false">
      <c r="A839" s="13"/>
    </row>
    <row r="840" customFormat="false" ht="13.5" hidden="false" customHeight="false" outlineLevel="0" collapsed="false">
      <c r="A840" s="13"/>
    </row>
    <row r="841" customFormat="false" ht="13.5" hidden="false" customHeight="false" outlineLevel="0" collapsed="false">
      <c r="A841" s="13"/>
    </row>
    <row r="842" customFormat="false" ht="13.5" hidden="false" customHeight="false" outlineLevel="0" collapsed="false">
      <c r="A842" s="13"/>
    </row>
    <row r="843" customFormat="false" ht="13.5" hidden="false" customHeight="false" outlineLevel="0" collapsed="false">
      <c r="A843" s="13"/>
    </row>
    <row r="844" customFormat="false" ht="13.5" hidden="false" customHeight="false" outlineLevel="0" collapsed="false">
      <c r="A844" s="13"/>
    </row>
    <row r="845" customFormat="false" ht="13.5" hidden="false" customHeight="false" outlineLevel="0" collapsed="false">
      <c r="A845" s="13"/>
    </row>
    <row r="846" customFormat="false" ht="13.5" hidden="false" customHeight="false" outlineLevel="0" collapsed="false">
      <c r="A846" s="13"/>
    </row>
    <row r="847" customFormat="false" ht="13.5" hidden="false" customHeight="false" outlineLevel="0" collapsed="false">
      <c r="A847" s="13"/>
    </row>
    <row r="848" customFormat="false" ht="13.5" hidden="false" customHeight="false" outlineLevel="0" collapsed="false">
      <c r="A848" s="13"/>
    </row>
    <row r="849" customFormat="false" ht="13.5" hidden="false" customHeight="false" outlineLevel="0" collapsed="false">
      <c r="A849" s="13"/>
    </row>
    <row r="850" customFormat="false" ht="13.5" hidden="false" customHeight="false" outlineLevel="0" collapsed="false">
      <c r="A850" s="13"/>
    </row>
    <row r="851" customFormat="false" ht="13.5" hidden="false" customHeight="false" outlineLevel="0" collapsed="false">
      <c r="A851" s="13"/>
    </row>
    <row r="852" customFormat="false" ht="13.5" hidden="false" customHeight="false" outlineLevel="0" collapsed="false">
      <c r="A852" s="13"/>
    </row>
    <row r="853" customFormat="false" ht="13.5" hidden="false" customHeight="false" outlineLevel="0" collapsed="false">
      <c r="A853" s="13"/>
    </row>
    <row r="854" customFormat="false" ht="13.5" hidden="false" customHeight="false" outlineLevel="0" collapsed="false">
      <c r="A854" s="13"/>
    </row>
    <row r="855" customFormat="false" ht="13.5" hidden="false" customHeight="false" outlineLevel="0" collapsed="false">
      <c r="A855" s="13"/>
    </row>
    <row r="856" customFormat="false" ht="13.5" hidden="false" customHeight="false" outlineLevel="0" collapsed="false">
      <c r="A856" s="13"/>
    </row>
    <row r="857" customFormat="false" ht="13.5" hidden="false" customHeight="false" outlineLevel="0" collapsed="false">
      <c r="A857" s="13"/>
    </row>
    <row r="858" customFormat="false" ht="13.5" hidden="false" customHeight="false" outlineLevel="0" collapsed="false">
      <c r="A858" s="13"/>
    </row>
    <row r="859" customFormat="false" ht="13.5" hidden="false" customHeight="false" outlineLevel="0" collapsed="false">
      <c r="A859" s="13"/>
    </row>
    <row r="860" customFormat="false" ht="13.5" hidden="false" customHeight="false" outlineLevel="0" collapsed="false">
      <c r="A860" s="13"/>
    </row>
    <row r="861" customFormat="false" ht="13.5" hidden="false" customHeight="false" outlineLevel="0" collapsed="false">
      <c r="A861" s="13"/>
    </row>
    <row r="862" customFormat="false" ht="13.5" hidden="false" customHeight="false" outlineLevel="0" collapsed="false">
      <c r="A862" s="13"/>
    </row>
    <row r="863" customFormat="false" ht="13.5" hidden="false" customHeight="false" outlineLevel="0" collapsed="false">
      <c r="A863" s="13"/>
    </row>
    <row r="864" customFormat="false" ht="13.5" hidden="false" customHeight="false" outlineLevel="0" collapsed="false">
      <c r="A864" s="13"/>
    </row>
    <row r="865" customFormat="false" ht="13.5" hidden="false" customHeight="false" outlineLevel="0" collapsed="false">
      <c r="A865" s="13"/>
    </row>
    <row r="866" customFormat="false" ht="13.5" hidden="false" customHeight="false" outlineLevel="0" collapsed="false">
      <c r="A866" s="13"/>
    </row>
    <row r="867" customFormat="false" ht="13.5" hidden="false" customHeight="false" outlineLevel="0" collapsed="false">
      <c r="A867" s="13"/>
    </row>
    <row r="868" customFormat="false" ht="13.5" hidden="false" customHeight="false" outlineLevel="0" collapsed="false">
      <c r="A868" s="13"/>
    </row>
    <row r="869" customFormat="false" ht="13.5" hidden="false" customHeight="false" outlineLevel="0" collapsed="false">
      <c r="A869" s="13"/>
    </row>
    <row r="870" customFormat="false" ht="13.5" hidden="false" customHeight="false" outlineLevel="0" collapsed="false">
      <c r="A870" s="13"/>
    </row>
    <row r="871" customFormat="false" ht="13.5" hidden="false" customHeight="false" outlineLevel="0" collapsed="false">
      <c r="A871" s="13"/>
    </row>
    <row r="872" customFormat="false" ht="13.5" hidden="false" customHeight="false" outlineLevel="0" collapsed="false">
      <c r="A872" s="13"/>
    </row>
    <row r="873" customFormat="false" ht="13.5" hidden="false" customHeight="false" outlineLevel="0" collapsed="false">
      <c r="A873" s="13"/>
    </row>
    <row r="874" customFormat="false" ht="13.5" hidden="false" customHeight="false" outlineLevel="0" collapsed="false">
      <c r="A874" s="13"/>
    </row>
    <row r="875" customFormat="false" ht="13.5" hidden="false" customHeight="false" outlineLevel="0" collapsed="false">
      <c r="A875" s="13"/>
    </row>
    <row r="876" customFormat="false" ht="13.5" hidden="false" customHeight="false" outlineLevel="0" collapsed="false">
      <c r="A876" s="13"/>
    </row>
    <row r="877" customFormat="false" ht="13.5" hidden="false" customHeight="false" outlineLevel="0" collapsed="false">
      <c r="A877" s="13"/>
    </row>
    <row r="878" customFormat="false" ht="13.5" hidden="false" customHeight="false" outlineLevel="0" collapsed="false">
      <c r="A878" s="13"/>
    </row>
    <row r="879" customFormat="false" ht="13.5" hidden="false" customHeight="false" outlineLevel="0" collapsed="false">
      <c r="A879" s="13"/>
    </row>
    <row r="880" customFormat="false" ht="13.5" hidden="false" customHeight="false" outlineLevel="0" collapsed="false">
      <c r="A880" s="13"/>
    </row>
    <row r="881" customFormat="false" ht="13.5" hidden="false" customHeight="false" outlineLevel="0" collapsed="false">
      <c r="A881" s="13"/>
    </row>
    <row r="882" customFormat="false" ht="13.5" hidden="false" customHeight="false" outlineLevel="0" collapsed="false">
      <c r="A882" s="13"/>
    </row>
    <row r="883" customFormat="false" ht="13.5" hidden="false" customHeight="false" outlineLevel="0" collapsed="false">
      <c r="A883" s="13"/>
    </row>
    <row r="884" customFormat="false" ht="13.5" hidden="false" customHeight="false" outlineLevel="0" collapsed="false">
      <c r="A884" s="13"/>
    </row>
    <row r="885" customFormat="false" ht="13.5" hidden="false" customHeight="false" outlineLevel="0" collapsed="false">
      <c r="A885" s="13"/>
    </row>
    <row r="886" customFormat="false" ht="13.5" hidden="false" customHeight="false" outlineLevel="0" collapsed="false">
      <c r="A886" s="13"/>
    </row>
    <row r="887" customFormat="false" ht="13.5" hidden="false" customHeight="false" outlineLevel="0" collapsed="false">
      <c r="A887" s="13"/>
    </row>
    <row r="888" customFormat="false" ht="13.5" hidden="false" customHeight="false" outlineLevel="0" collapsed="false">
      <c r="A888" s="13"/>
    </row>
    <row r="889" customFormat="false" ht="13.5" hidden="false" customHeight="false" outlineLevel="0" collapsed="false">
      <c r="A889" s="13"/>
    </row>
    <row r="890" customFormat="false" ht="13.5" hidden="false" customHeight="false" outlineLevel="0" collapsed="false">
      <c r="A890" s="13"/>
    </row>
    <row r="891" customFormat="false" ht="13.5" hidden="false" customHeight="false" outlineLevel="0" collapsed="false">
      <c r="A891" s="13"/>
    </row>
    <row r="892" customFormat="false" ht="13.5" hidden="false" customHeight="false" outlineLevel="0" collapsed="false">
      <c r="A892" s="13"/>
    </row>
    <row r="893" customFormat="false" ht="13.5" hidden="false" customHeight="false" outlineLevel="0" collapsed="false">
      <c r="A893" s="13"/>
    </row>
    <row r="894" customFormat="false" ht="13.5" hidden="false" customHeight="false" outlineLevel="0" collapsed="false">
      <c r="A894" s="13"/>
    </row>
    <row r="895" customFormat="false" ht="13.5" hidden="false" customHeight="false" outlineLevel="0" collapsed="false">
      <c r="A895" s="13"/>
    </row>
    <row r="896" customFormat="false" ht="13.5" hidden="false" customHeight="false" outlineLevel="0" collapsed="false">
      <c r="A896" s="13"/>
    </row>
    <row r="897" customFormat="false" ht="13.5" hidden="false" customHeight="false" outlineLevel="0" collapsed="false">
      <c r="A897" s="13"/>
    </row>
    <row r="898" customFormat="false" ht="13.5" hidden="false" customHeight="false" outlineLevel="0" collapsed="false">
      <c r="A898" s="13"/>
    </row>
    <row r="899" customFormat="false" ht="13.5" hidden="false" customHeight="false" outlineLevel="0" collapsed="false">
      <c r="A899" s="13"/>
    </row>
    <row r="900" customFormat="false" ht="13.5" hidden="false" customHeight="false" outlineLevel="0" collapsed="false">
      <c r="A900" s="13"/>
    </row>
    <row r="901" customFormat="false" ht="13.5" hidden="false" customHeight="false" outlineLevel="0" collapsed="false">
      <c r="A901" s="13"/>
    </row>
    <row r="902" customFormat="false" ht="13.5" hidden="false" customHeight="false" outlineLevel="0" collapsed="false">
      <c r="A902" s="13"/>
    </row>
    <row r="903" customFormat="false" ht="13.5" hidden="false" customHeight="false" outlineLevel="0" collapsed="false">
      <c r="A903" s="13"/>
    </row>
    <row r="904" customFormat="false" ht="13.5" hidden="false" customHeight="false" outlineLevel="0" collapsed="false">
      <c r="A904" s="13"/>
    </row>
    <row r="905" customFormat="false" ht="13.5" hidden="false" customHeight="false" outlineLevel="0" collapsed="false">
      <c r="A905" s="13"/>
    </row>
    <row r="906" customFormat="false" ht="13.5" hidden="false" customHeight="false" outlineLevel="0" collapsed="false">
      <c r="A906" s="13"/>
    </row>
    <row r="907" customFormat="false" ht="13.5" hidden="false" customHeight="false" outlineLevel="0" collapsed="false">
      <c r="A907" s="13"/>
    </row>
    <row r="908" customFormat="false" ht="13.5" hidden="false" customHeight="false" outlineLevel="0" collapsed="false">
      <c r="A908" s="13"/>
    </row>
    <row r="909" customFormat="false" ht="13.5" hidden="false" customHeight="false" outlineLevel="0" collapsed="false">
      <c r="A909" s="13"/>
    </row>
    <row r="910" customFormat="false" ht="13.5" hidden="false" customHeight="false" outlineLevel="0" collapsed="false">
      <c r="A910" s="13"/>
    </row>
    <row r="911" customFormat="false" ht="13.5" hidden="false" customHeight="false" outlineLevel="0" collapsed="false">
      <c r="A911" s="13"/>
    </row>
    <row r="912" customFormat="false" ht="13.5" hidden="false" customHeight="false" outlineLevel="0" collapsed="false">
      <c r="A912" s="13"/>
    </row>
    <row r="913" customFormat="false" ht="13.5" hidden="false" customHeight="false" outlineLevel="0" collapsed="false">
      <c r="A913" s="13"/>
    </row>
    <row r="914" customFormat="false" ht="13.5" hidden="false" customHeight="false" outlineLevel="0" collapsed="false">
      <c r="A914" s="13"/>
    </row>
    <row r="915" customFormat="false" ht="13.5" hidden="false" customHeight="false" outlineLevel="0" collapsed="false">
      <c r="A915" s="13"/>
    </row>
    <row r="916" customFormat="false" ht="13.5" hidden="false" customHeight="false" outlineLevel="0" collapsed="false">
      <c r="A916" s="13"/>
    </row>
    <row r="917" customFormat="false" ht="13.5" hidden="false" customHeight="false" outlineLevel="0" collapsed="false">
      <c r="A917" s="13"/>
    </row>
    <row r="918" customFormat="false" ht="13.5" hidden="false" customHeight="false" outlineLevel="0" collapsed="false">
      <c r="A918" s="13"/>
    </row>
    <row r="919" customFormat="false" ht="13.5" hidden="false" customHeight="false" outlineLevel="0" collapsed="false">
      <c r="A919" s="13"/>
    </row>
    <row r="920" customFormat="false" ht="13.5" hidden="false" customHeight="false" outlineLevel="0" collapsed="false">
      <c r="A920" s="13"/>
    </row>
    <row r="921" customFormat="false" ht="13.5" hidden="false" customHeight="false" outlineLevel="0" collapsed="false">
      <c r="A921" s="13"/>
    </row>
    <row r="922" customFormat="false" ht="13.5" hidden="false" customHeight="false" outlineLevel="0" collapsed="false">
      <c r="A922" s="13"/>
    </row>
    <row r="923" customFormat="false" ht="13.5" hidden="false" customHeight="false" outlineLevel="0" collapsed="false">
      <c r="A923" s="13"/>
    </row>
    <row r="924" customFormat="false" ht="13.5" hidden="false" customHeight="false" outlineLevel="0" collapsed="false">
      <c r="A924" s="13"/>
    </row>
    <row r="925" customFormat="false" ht="13.5" hidden="false" customHeight="false" outlineLevel="0" collapsed="false">
      <c r="A925" s="13"/>
    </row>
    <row r="926" customFormat="false" ht="13.5" hidden="false" customHeight="false" outlineLevel="0" collapsed="false">
      <c r="A926" s="13"/>
    </row>
    <row r="927" customFormat="false" ht="13.5" hidden="false" customHeight="false" outlineLevel="0" collapsed="false">
      <c r="A927" s="13"/>
    </row>
    <row r="928" customFormat="false" ht="13.5" hidden="false" customHeight="false" outlineLevel="0" collapsed="false">
      <c r="A928" s="13"/>
    </row>
    <row r="929" customFormat="false" ht="13.5" hidden="false" customHeight="false" outlineLevel="0" collapsed="false">
      <c r="A929" s="13"/>
    </row>
    <row r="930" customFormat="false" ht="13.5" hidden="false" customHeight="false" outlineLevel="0" collapsed="false">
      <c r="A930" s="13"/>
    </row>
    <row r="931" customFormat="false" ht="13.5" hidden="false" customHeight="false" outlineLevel="0" collapsed="false">
      <c r="A931" s="13"/>
    </row>
    <row r="932" customFormat="false" ht="13.5" hidden="false" customHeight="false" outlineLevel="0" collapsed="false">
      <c r="A932" s="13"/>
    </row>
    <row r="933" customFormat="false" ht="13.5" hidden="false" customHeight="false" outlineLevel="0" collapsed="false">
      <c r="A933" s="13"/>
    </row>
    <row r="934" customFormat="false" ht="13.5" hidden="false" customHeight="false" outlineLevel="0" collapsed="false">
      <c r="A934" s="13"/>
    </row>
    <row r="935" customFormat="false" ht="13.5" hidden="false" customHeight="false" outlineLevel="0" collapsed="false">
      <c r="A935" s="13"/>
    </row>
    <row r="936" customFormat="false" ht="13.5" hidden="false" customHeight="false" outlineLevel="0" collapsed="false">
      <c r="A936" s="13"/>
    </row>
    <row r="937" customFormat="false" ht="13.5" hidden="false" customHeight="false" outlineLevel="0" collapsed="false">
      <c r="A937" s="13"/>
    </row>
    <row r="938" customFormat="false" ht="13.5" hidden="false" customHeight="false" outlineLevel="0" collapsed="false">
      <c r="A938" s="13"/>
    </row>
    <row r="939" customFormat="false" ht="13.5" hidden="false" customHeight="false" outlineLevel="0" collapsed="false">
      <c r="A939" s="13"/>
    </row>
    <row r="940" customFormat="false" ht="13.5" hidden="false" customHeight="false" outlineLevel="0" collapsed="false">
      <c r="A940" s="13"/>
    </row>
    <row r="941" customFormat="false" ht="13.5" hidden="false" customHeight="false" outlineLevel="0" collapsed="false">
      <c r="A941" s="13"/>
    </row>
    <row r="942" customFormat="false" ht="13.5" hidden="false" customHeight="false" outlineLevel="0" collapsed="false">
      <c r="A942" s="13"/>
    </row>
    <row r="943" customFormat="false" ht="13.5" hidden="false" customHeight="false" outlineLevel="0" collapsed="false">
      <c r="A943" s="13"/>
    </row>
    <row r="944" customFormat="false" ht="13.5" hidden="false" customHeight="false" outlineLevel="0" collapsed="false">
      <c r="A944" s="13"/>
    </row>
    <row r="945" customFormat="false" ht="13.5" hidden="false" customHeight="false" outlineLevel="0" collapsed="false">
      <c r="A945" s="13"/>
    </row>
    <row r="946" customFormat="false" ht="13.5" hidden="false" customHeight="false" outlineLevel="0" collapsed="false">
      <c r="A946" s="13"/>
    </row>
    <row r="947" customFormat="false" ht="13.5" hidden="false" customHeight="false" outlineLevel="0" collapsed="false">
      <c r="A947" s="13"/>
    </row>
    <row r="948" customFormat="false" ht="13.5" hidden="false" customHeight="false" outlineLevel="0" collapsed="false">
      <c r="A948" s="13"/>
    </row>
    <row r="949" customFormat="false" ht="13.5" hidden="false" customHeight="false" outlineLevel="0" collapsed="false">
      <c r="A949" s="13"/>
    </row>
    <row r="950" customFormat="false" ht="13.5" hidden="false" customHeight="false" outlineLevel="0" collapsed="false">
      <c r="A950" s="13"/>
    </row>
    <row r="951" customFormat="false" ht="13.5" hidden="false" customHeight="false" outlineLevel="0" collapsed="false">
      <c r="A951" s="13"/>
    </row>
    <row r="952" customFormat="false" ht="13.5" hidden="false" customHeight="false" outlineLevel="0" collapsed="false">
      <c r="A952" s="13"/>
    </row>
    <row r="953" customFormat="false" ht="13.5" hidden="false" customHeight="false" outlineLevel="0" collapsed="false">
      <c r="A953" s="13"/>
    </row>
    <row r="954" customFormat="false" ht="13.5" hidden="false" customHeight="false" outlineLevel="0" collapsed="false">
      <c r="A954" s="13"/>
    </row>
    <row r="955" customFormat="false" ht="13.5" hidden="false" customHeight="false" outlineLevel="0" collapsed="false">
      <c r="A955" s="13"/>
    </row>
    <row r="956" customFormat="false" ht="13.5" hidden="false" customHeight="false" outlineLevel="0" collapsed="false">
      <c r="A956" s="13"/>
    </row>
    <row r="957" customFormat="false" ht="13.5" hidden="false" customHeight="false" outlineLevel="0" collapsed="false">
      <c r="A957" s="13"/>
    </row>
    <row r="958" customFormat="false" ht="13.5" hidden="false" customHeight="false" outlineLevel="0" collapsed="false">
      <c r="A958" s="13"/>
    </row>
    <row r="959" customFormat="false" ht="13.5" hidden="false" customHeight="false" outlineLevel="0" collapsed="false">
      <c r="A959" s="13"/>
    </row>
    <row r="960" customFormat="false" ht="13.5" hidden="false" customHeight="false" outlineLevel="0" collapsed="false">
      <c r="A960" s="13"/>
    </row>
    <row r="961" customFormat="false" ht="13.5" hidden="false" customHeight="false" outlineLevel="0" collapsed="false">
      <c r="A961" s="13"/>
    </row>
    <row r="962" customFormat="false" ht="13.5" hidden="false" customHeight="false" outlineLevel="0" collapsed="false">
      <c r="A962" s="13"/>
    </row>
    <row r="963" customFormat="false" ht="13.5" hidden="false" customHeight="false" outlineLevel="0" collapsed="false">
      <c r="A963" s="13"/>
    </row>
    <row r="964" customFormat="false" ht="13.5" hidden="false" customHeight="false" outlineLevel="0" collapsed="false">
      <c r="A964" s="13"/>
    </row>
    <row r="965" customFormat="false" ht="13.5" hidden="false" customHeight="false" outlineLevel="0" collapsed="false">
      <c r="A965" s="13"/>
    </row>
    <row r="966" customFormat="false" ht="13.5" hidden="false" customHeight="false" outlineLevel="0" collapsed="false">
      <c r="A966" s="13"/>
    </row>
    <row r="967" customFormat="false" ht="13.5" hidden="false" customHeight="false" outlineLevel="0" collapsed="false">
      <c r="A967" s="13"/>
    </row>
    <row r="968" customFormat="false" ht="13.5" hidden="false" customHeight="false" outlineLevel="0" collapsed="false">
      <c r="A968" s="13"/>
    </row>
    <row r="969" customFormat="false" ht="13.5" hidden="false" customHeight="false" outlineLevel="0" collapsed="false">
      <c r="A969" s="13"/>
    </row>
    <row r="970" customFormat="false" ht="13.5" hidden="false" customHeight="false" outlineLevel="0" collapsed="false">
      <c r="A970" s="13"/>
    </row>
    <row r="971" customFormat="false" ht="13.5" hidden="false" customHeight="false" outlineLevel="0" collapsed="false">
      <c r="A971" s="13"/>
    </row>
    <row r="972" customFormat="false" ht="13.5" hidden="false" customHeight="false" outlineLevel="0" collapsed="false">
      <c r="A972" s="13"/>
    </row>
    <row r="973" customFormat="false" ht="13.5" hidden="false" customHeight="false" outlineLevel="0" collapsed="false">
      <c r="A973" s="13"/>
    </row>
    <row r="974" customFormat="false" ht="13.5" hidden="false" customHeight="false" outlineLevel="0" collapsed="false">
      <c r="A974" s="13"/>
    </row>
    <row r="975" customFormat="false" ht="13.5" hidden="false" customHeight="false" outlineLevel="0" collapsed="false">
      <c r="A975" s="13"/>
    </row>
    <row r="976" customFormat="false" ht="13.5" hidden="false" customHeight="false" outlineLevel="0" collapsed="false">
      <c r="A976" s="13"/>
    </row>
    <row r="977" customFormat="false" ht="13.5" hidden="false" customHeight="false" outlineLevel="0" collapsed="false">
      <c r="A977" s="13"/>
    </row>
    <row r="978" customFormat="false" ht="13.5" hidden="false" customHeight="false" outlineLevel="0" collapsed="false">
      <c r="A978" s="13"/>
    </row>
    <row r="979" customFormat="false" ht="13.5" hidden="false" customHeight="false" outlineLevel="0" collapsed="false">
      <c r="A979" s="13"/>
    </row>
    <row r="980" customFormat="false" ht="13.5" hidden="false" customHeight="false" outlineLevel="0" collapsed="false">
      <c r="A980" s="13"/>
    </row>
    <row r="981" customFormat="false" ht="13.5" hidden="false" customHeight="false" outlineLevel="0" collapsed="false">
      <c r="A981" s="13"/>
    </row>
    <row r="982" customFormat="false" ht="13.5" hidden="false" customHeight="false" outlineLevel="0" collapsed="false">
      <c r="A982" s="13"/>
    </row>
    <row r="983" customFormat="false" ht="13.5" hidden="false" customHeight="false" outlineLevel="0" collapsed="false">
      <c r="A983" s="13"/>
    </row>
    <row r="984" customFormat="false" ht="13.5" hidden="false" customHeight="false" outlineLevel="0" collapsed="false">
      <c r="A984" s="13"/>
    </row>
    <row r="985" customFormat="false" ht="13.5" hidden="false" customHeight="false" outlineLevel="0" collapsed="false">
      <c r="A985" s="13"/>
    </row>
    <row r="986" customFormat="false" ht="13.5" hidden="false" customHeight="false" outlineLevel="0" collapsed="false">
      <c r="A986" s="13"/>
    </row>
    <row r="987" customFormat="false" ht="13.5" hidden="false" customHeight="false" outlineLevel="0" collapsed="false">
      <c r="A987" s="13"/>
    </row>
    <row r="988" customFormat="false" ht="13.5" hidden="false" customHeight="false" outlineLevel="0" collapsed="false">
      <c r="A988" s="13"/>
    </row>
    <row r="989" customFormat="false" ht="13.5" hidden="false" customHeight="false" outlineLevel="0" collapsed="false">
      <c r="A989" s="13"/>
    </row>
    <row r="990" customFormat="false" ht="13.5" hidden="false" customHeight="false" outlineLevel="0" collapsed="false">
      <c r="A990" s="13"/>
    </row>
    <row r="991" customFormat="false" ht="13.5" hidden="false" customHeight="false" outlineLevel="0" collapsed="false">
      <c r="A991" s="13"/>
    </row>
    <row r="992" customFormat="false" ht="13.5" hidden="false" customHeight="false" outlineLevel="0" collapsed="false">
      <c r="A992" s="13"/>
    </row>
    <row r="993" customFormat="false" ht="13.5" hidden="false" customHeight="false" outlineLevel="0" collapsed="false">
      <c r="A993" s="13"/>
    </row>
    <row r="994" customFormat="false" ht="13.5" hidden="false" customHeight="false" outlineLevel="0" collapsed="false">
      <c r="A994" s="13"/>
    </row>
    <row r="995" customFormat="false" ht="13.5" hidden="false" customHeight="false" outlineLevel="0" collapsed="false">
      <c r="A995" s="13"/>
    </row>
    <row r="996" customFormat="false" ht="13.5" hidden="false" customHeight="false" outlineLevel="0" collapsed="false">
      <c r="A996" s="13"/>
    </row>
    <row r="997" customFormat="false" ht="13.5" hidden="false" customHeight="false" outlineLevel="0" collapsed="false">
      <c r="A997" s="13"/>
    </row>
    <row r="998" customFormat="false" ht="13.5" hidden="false" customHeight="false" outlineLevel="0" collapsed="false">
      <c r="A998" s="13"/>
    </row>
    <row r="999" customFormat="false" ht="13.5" hidden="false" customHeight="false" outlineLevel="0" collapsed="false">
      <c r="A999" s="13"/>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49</v>
      </c>
      <c r="E1" s="7" t="s">
        <v>234</v>
      </c>
      <c r="F1" s="17" t="s">
        <v>235</v>
      </c>
      <c r="G1" s="7" t="s">
        <v>236</v>
      </c>
    </row>
    <row r="2" customFormat="false" ht="13.5" hidden="false" customHeight="false" outlineLevel="0" collapsed="false">
      <c r="A2" s="7" t="s">
        <v>18</v>
      </c>
      <c r="B2" s="11" t="s">
        <v>777</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134</v>
      </c>
      <c r="C4" s="13" t="s">
        <v>133</v>
      </c>
      <c r="E4" s="52" t="s">
        <v>778</v>
      </c>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134</v>
      </c>
      <c r="C10" s="13" t="s">
        <v>133</v>
      </c>
      <c r="E10" s="17" t="s">
        <v>779</v>
      </c>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134</v>
      </c>
      <c r="C15" s="13" t="s">
        <v>149</v>
      </c>
      <c r="D15" s="41" t="s">
        <v>648</v>
      </c>
      <c r="E15" s="17" t="s">
        <v>780</v>
      </c>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134</v>
      </c>
      <c r="C18" s="13" t="s">
        <v>133</v>
      </c>
      <c r="D18" s="41" t="s">
        <v>446</v>
      </c>
      <c r="E18" s="17" t="s">
        <v>781</v>
      </c>
    </row>
    <row r="19" customFormat="false" ht="13.5" hidden="false" customHeight="false" outlineLevel="0" collapsed="false">
      <c r="A19" s="21" t="str">
        <f aca="false">HYPERLINK("https://waic.jp/docs/UNDERSTANDING-WCAG20/keyboard-operation-trapping", "2.1.2")</f>
        <v>2.1.2</v>
      </c>
      <c r="B19" s="13" t="s">
        <v>143</v>
      </c>
      <c r="C19" s="13" t="s">
        <v>133</v>
      </c>
      <c r="D19" s="41" t="s">
        <v>460</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134</v>
      </c>
      <c r="C29" s="13" t="s">
        <v>149</v>
      </c>
      <c r="D29" s="41" t="s">
        <v>711</v>
      </c>
      <c r="E29" s="17" t="s">
        <v>782</v>
      </c>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134</v>
      </c>
      <c r="C31" s="13" t="s">
        <v>149</v>
      </c>
      <c r="E31" s="17" t="s">
        <v>783</v>
      </c>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52" t="s">
        <v>784</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t="s">
        <v>785</v>
      </c>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t="s">
        <v>785</v>
      </c>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53" t="s">
        <v>786</v>
      </c>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t="s">
        <v>787</v>
      </c>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t="s">
        <v>787</v>
      </c>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t="s">
        <v>787</v>
      </c>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t="s">
        <v>787</v>
      </c>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t="s">
        <v>787</v>
      </c>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t="s">
        <v>788</v>
      </c>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t="s">
        <v>789</v>
      </c>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53" t="s">
        <v>790</v>
      </c>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53" t="s">
        <v>764</v>
      </c>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38">
      <formula>"x"</formula>
    </cfRule>
  </conditionalFormatting>
  <conditionalFormatting sqref="B1:B42 B435:B985">
    <cfRule type="cellIs" priority="3" operator="equal" aboveAverage="0" equalAverage="0" bottom="0" percent="0" rank="0" text="" dxfId="3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seminar/ceatec2015/report/"/>
    <hyperlink ref="D15" r:id="rId3" display="G18"/>
    <hyperlink ref="D18" r:id="rId4" display="G202"/>
    <hyperlink ref="D19" r:id="rId5" display="G21"/>
    <hyperlink ref="D29" r:id="rId6" display="G165"/>
    <hyperlink ref="D32" r:id="rId7" display="G107"/>
    <hyperlink ref="F48" r:id="rId8" display="ARIA6"/>
    <hyperlink ref="G48" r:id="rId9" display="オブジェクトのラベルを提供するために aria-label を使用する"/>
    <hyperlink ref="F49" r:id="rId10" display="ARIA10"/>
    <hyperlink ref="G49" r:id="rId11" display="非テキストコンテンツに対してテキストによる代替を提供するために aria-labelledby を使用する"/>
    <hyperlink ref="F50" r:id="rId12" display="G196"/>
    <hyperlink ref="G50" r:id="rId13" display="画像のグループにある一つの画像に、そのグループのすべての画像を説明するテキストによる代替を提供する"/>
    <hyperlink ref="F51" r:id="rId14" display="H2"/>
    <hyperlink ref="G51" r:id="rId15" display="同じリソースに対して隣接する画像とテキストリンクを結合する"/>
    <hyperlink ref="F52" r:id="rId16" display="H35"/>
    <hyperlink ref="G52" r:id="rId17" display="applet 要素にテキストによる代替を提供する"/>
    <hyperlink ref="F53" r:id="rId18" display="H37"/>
    <hyperlink ref="G53" r:id="rId19" display="img 要素の alt 属性を使用する"/>
    <hyperlink ref="F54" r:id="rId20" display="H53"/>
    <hyperlink ref="G54" r:id="rId21" display="object 要素のボディを使用する"/>
    <hyperlink ref="F55" r:id="rId22" display="H86"/>
    <hyperlink ref="G55" r:id="rId23" display="ASCII アート、顔文字、及びリート語にテキストによる代替を提供する"/>
    <hyperlink ref="F59" r:id="rId24" display="ARIA6"/>
    <hyperlink ref="G59" r:id="rId25" display="オブジェクトのラベルを提供するために aria-label を使用する"/>
    <hyperlink ref="F60" r:id="rId26" display="ARIA10"/>
    <hyperlink ref="G60" r:id="rId27" display="非テキストコンテンツに対してテキストによる代替を提供するために aria-labelledby を使用する"/>
    <hyperlink ref="F61" r:id="rId28" display="G196"/>
    <hyperlink ref="G61" r:id="rId29" display="画像のグループにある一つの画像に、そのグループのすべての画像を説明するテキストによる代替を提供する"/>
    <hyperlink ref="F62" r:id="rId30" display="H2"/>
    <hyperlink ref="G62" r:id="rId31" display="同じリソースに対して隣接する画像とテキストリンクを結合する"/>
    <hyperlink ref="F63" r:id="rId32" display="H35"/>
    <hyperlink ref="G63" r:id="rId33" display="applet 要素にテキストによる代替を提供する"/>
    <hyperlink ref="F64" r:id="rId34" display="H37"/>
    <hyperlink ref="G64" r:id="rId35" display="img 要素の alt 属性を使用する"/>
    <hyperlink ref="F65" r:id="rId36" display="H53"/>
    <hyperlink ref="G65" r:id="rId37" display="object 要素のボディを使用する"/>
    <hyperlink ref="F66" r:id="rId38" display="H86"/>
    <hyperlink ref="G66" r:id="rId39" display="ASCII アート、顔文字、及びリート語にテキストによる代替を提供する"/>
    <hyperlink ref="F68" r:id="rId40" display="ARIA15"/>
    <hyperlink ref="G68" r:id="rId41" display="画像の説明を提供するために aria-describedby を使用する"/>
    <hyperlink ref="F69" r:id="rId42" display="G73"/>
    <hyperlink ref="G69" r:id="rId43" display="非テキストコンテンツのすぐ隣に別の場所へのリンクを置き、その別の場所で長い説明を提供する"/>
    <hyperlink ref="F70" r:id="rId44" display="G74"/>
    <hyperlink ref="G70" r:id="rId45" display="短い説明の中で長い説明のある場所を示して、非テキストコンテンツの近くにあるテキストで長い説明を提供する"/>
    <hyperlink ref="F71" r:id="rId46" display="G92"/>
    <hyperlink ref="G71" r:id="rId47" display="非テキストコンテンツに対して、それと同じ目的を果たし、かつ同じ情報を示す長い説明を提供する"/>
    <hyperlink ref="F72" r:id="rId48" display="H45"/>
    <hyperlink ref="G72" r:id="rId49" display="longdesc 属性を用いる"/>
    <hyperlink ref="F73" r:id="rId50" display="H53"/>
    <hyperlink ref="G73" r:id="rId51" display="object 要素のボディを使用する"/>
    <hyperlink ref="F77" r:id="rId52" display="ARIA6"/>
    <hyperlink ref="G77" r:id="rId53" display="オブジェクトのラベルを提供するために aria-label を使用する"/>
    <hyperlink ref="F78" r:id="rId54" display="ARIA9"/>
    <hyperlink ref="G78" r:id="rId55" display="複数のテキストノードをつなげて一つのラベルにするために、aria-labelledby を使用する"/>
    <hyperlink ref="F79" r:id="rId56" display="H24"/>
    <hyperlink ref="G79" r:id="rId57" display="イメージマップの area 要素にテキストによる代替を提供する"/>
    <hyperlink ref="F80" r:id="rId58" display="H30"/>
    <hyperlink ref="G80" r:id="rId59" display="a 要素のリンクの目的を説明するリンクテキストを提供する"/>
    <hyperlink ref="F81" r:id="rId60" display="H36"/>
    <hyperlink ref="G81" r:id="rId61" display="送信ボタンとして用いる画像の alt 属性を使用する"/>
    <hyperlink ref="F82" r:id="rId62" display="H44"/>
    <hyperlink ref="G82" r:id="rId63" display="テキストラベルとフォームコントロールを関連付けるために、label 要素を使用する"/>
    <hyperlink ref="F83" r:id="rId64" display="H65"/>
    <hyperlink ref="G83" r:id="rId65" display="label 要素を使用できない場合に、フォームコントロールを特定するために、title 属性を使用する"/>
    <hyperlink ref="F87" r:id="rId66" display="ARIA6"/>
    <hyperlink ref="G87" r:id="rId67" display="オブジェクトのラベルを提供するために aria-label を使用する"/>
    <hyperlink ref="F88" r:id="rId68" display="ARIA10"/>
    <hyperlink ref="G88" r:id="rId69" display="非テキストコンテンツに対してテキストによる代替を提供するために aria-labelledby を使用する"/>
    <hyperlink ref="F89" r:id="rId70" display="G196"/>
    <hyperlink ref="G89" r:id="rId71" display="画像のグループにある一つの画像に、そのグループのすべての画像を説明するテキストによる代替を提供する"/>
    <hyperlink ref="F90" r:id="rId72" display="H2"/>
    <hyperlink ref="G90" r:id="rId73" display="同じリソースに対して隣接する画像とテキストリンクを結合する"/>
    <hyperlink ref="F91" r:id="rId74" display="H35"/>
    <hyperlink ref="G91" r:id="rId75" display="applet 要素にテキストによる代替を提供する"/>
    <hyperlink ref="F92" r:id="rId76" display="H37"/>
    <hyperlink ref="G92" r:id="rId77" display="img 要素の alt 属性を使用する"/>
    <hyperlink ref="F93" r:id="rId78" display="H53"/>
    <hyperlink ref="G93" r:id="rId79" display="object 要素のボディを使用する"/>
    <hyperlink ref="F94" r:id="rId80" display="H86"/>
    <hyperlink ref="G94" r:id="rId81" display="ASCII アート、顔文字、及びリート語にテキストによる代替を提供する"/>
    <hyperlink ref="F97" r:id="rId82" display="ARIA6"/>
    <hyperlink ref="G97" r:id="rId83" display="オブジェクトのラベルを提供するために aria-label を使用する"/>
    <hyperlink ref="F98" r:id="rId84" display="ARIA10"/>
    <hyperlink ref="G98" r:id="rId85" display="非テキストコンテンツに対してテキストによる代替を提供するために aria-labelledby を使用する"/>
    <hyperlink ref="F99" r:id="rId86" display="G196"/>
    <hyperlink ref="G99" r:id="rId87" display="画像のグループにある一つの画像に、そのグループのすべての画像を説明するテキストによる代替を提供する"/>
    <hyperlink ref="F100" r:id="rId88" display="H2"/>
    <hyperlink ref="G100" r:id="rId89" display="同じリソースに対して隣接する画像とテキストリンクを結合する"/>
    <hyperlink ref="F101" r:id="rId90" display="H35"/>
    <hyperlink ref="G101" r:id="rId91" display="applet 要素にテキストによる代替を提供する"/>
    <hyperlink ref="F102" r:id="rId92" display="H37"/>
    <hyperlink ref="G102" r:id="rId93" display="img 要素の alt 属性を使用する"/>
    <hyperlink ref="F103" r:id="rId94" display="H53"/>
    <hyperlink ref="G103" r:id="rId95" display="object 要素のボディを使用する"/>
    <hyperlink ref="F104" r:id="rId96" display="H86"/>
    <hyperlink ref="G104" r:id="rId97" display="ASCII アート、顔文字、及びリート語にテキストによる代替を提供する"/>
    <hyperlink ref="F107" r:id="rId98" display="ARIA6"/>
    <hyperlink ref="G107" r:id="rId99" display="オブジェクトのラベルを提供するために aria-label を使用する"/>
    <hyperlink ref="F108" r:id="rId100" display="ARIA10"/>
    <hyperlink ref="G108" r:id="rId101" display="非テキストコンテンツに対してテキストによる代替を提供するために aria-labelledby を使用する"/>
    <hyperlink ref="F109" r:id="rId102" display="G196"/>
    <hyperlink ref="G109" r:id="rId103" display="画像のグループにある一つの画像に、そのグループのすべての画像を説明するテキストによる代替を提供する"/>
    <hyperlink ref="F110" r:id="rId104" display="H2"/>
    <hyperlink ref="G110" r:id="rId105" display="同じリソースに対して隣接する画像とテキストリンクを結合する"/>
    <hyperlink ref="F111" r:id="rId106" display="H35"/>
    <hyperlink ref="G111" r:id="rId107" display="applet 要素にテキストによる代替を提供する"/>
    <hyperlink ref="F112" r:id="rId108" display="H37"/>
    <hyperlink ref="G112" r:id="rId109" display="img 要素の alt 属性を使用する"/>
    <hyperlink ref="F113" r:id="rId110" display="H53"/>
    <hyperlink ref="G113" r:id="rId111" display="object 要素のボディを使用する"/>
    <hyperlink ref="F114" r:id="rId112" display="H86"/>
    <hyperlink ref="G114" r:id="rId113" display="ASCII アート、顔文字、及びリート語にテキストによる代替を提供する"/>
    <hyperlink ref="F116" r:id="rId114" display="G143, G144"/>
    <hyperlink ref="G116" r:id="rId115" display="CAPTCHA の目的を説明するために、テキストによる代替を提供する、かつ、異なるモダリティを用いて同じ目的を果たす、もう一つの CAPTCHA がウェブページに含まれていることを確認する"/>
    <hyperlink ref="F120" r:id="rId116" display="C9"/>
    <hyperlink ref="G120" r:id="rId117" display="装飾目的の画像を付加するために、CSS を使用する"/>
    <hyperlink ref="F121" r:id="rId118" display="H67"/>
    <hyperlink ref="G121" r:id="rId119" display="支援技術が無視すべき画像に対して、img 要素の alt テキストを空にして、title 属性を付与しない"/>
    <hyperlink ref="F124" r:id="rId120" display="G158"/>
    <hyperlink ref="G124" r:id="rId121" display="音声のみの時間依存メディアに対する代替コンテンツを提供する"/>
    <hyperlink ref="F126" r:id="rId122" display="G159"/>
    <hyperlink ref="G126" r:id="rId123" display="映像のみの時間依存メディアに対する代替コンテンツを提供する"/>
    <hyperlink ref="F127" r:id="rId124" display="G166"/>
    <hyperlink ref="G127" r:id="rId125" display="重要な映像コンテンツを説明する音声を提供する"/>
    <hyperlink ref="F131" r:id="rId126" display="G93"/>
    <hyperlink ref="G131" r:id="rId127" display="オープン (常に見える) キャプションを提供する"/>
    <hyperlink ref="F132" r:id="rId128" display="G87"/>
    <hyperlink ref="G132" r:id="rId129" display="クローズドキャプションを提供する"/>
    <hyperlink ref="F133" r:id="rId130" display="H95"/>
    <hyperlink ref="G133" r:id="rId131" display="キャプションを提供するために、track 要素を使用する"/>
    <hyperlink ref="F136" r:id="rId132" display="G69"/>
    <hyperlink ref="G136" r:id="rId133" display="次の達成方法を用いて、時間依存メディアに対する代替コンテンツを提供する"/>
    <hyperlink ref="F137" r:id="rId134" display="G58"/>
    <hyperlink ref="G137" r:id="rId135" display="非テキストコンテンツのすぐ隣に、時間依存メディアの代替へのリンクを配置する"/>
    <hyperlink ref="F139" r:id="rId136" display="H53"/>
    <hyperlink ref="G139" r:id="rId137" display="object 要素のボディを使用する"/>
    <hyperlink ref="F140" r:id="rId138" display="G78"/>
    <hyperlink ref="G140" r:id="rId139" display="音声解説を含んだ、利用者が選択可能な副音声トラックを提供する"/>
    <hyperlink ref="F141" r:id="rId140" display="G173"/>
    <hyperlink ref="G141" r:id="rId141" display="映像の音声解説付きバージョンを提供する"/>
    <hyperlink ref="F142" r:id="rId142" display="G8"/>
    <hyperlink ref="G142" r:id="rId143" display="拡張音声解説が付いたムービーを提供する"/>
    <hyperlink ref="F143" r:id="rId144" display="G203"/>
    <hyperlink ref="G143" r:id="rId145" display="話者が話すのみの映像を説明するために、静的なテキストによる代替を使用する"/>
    <hyperlink ref="F147" r:id="rId146" display="ARIA11"/>
    <hyperlink ref="G147" r:id="rId147" display="ページのリージョンを特定するために ARIA ランドマークを使用する"/>
    <hyperlink ref="F148" r:id="rId148" display="ARIA12"/>
    <hyperlink ref="G148" r:id="rId149" display="見出しを特定するために role=heading を使用する"/>
    <hyperlink ref="F149" r:id="rId150" display="ARIA13"/>
    <hyperlink ref="G149" r:id="rId151" display="リージョンとランドマークに名前 (name) を付けるために、aria-labelledby を使用する"/>
    <hyperlink ref="F150" r:id="rId152" display="ARIA16"/>
    <hyperlink ref="G150" r:id="rId153" display="ユーザインターフェース コントロールの名前 (name) を提供するために、aria-labelledby を使用する"/>
    <hyperlink ref="F151" r:id="rId154" display="ARIA17"/>
    <hyperlink ref="G151" r:id="rId155" display="関連するフォームコントロールを特定するために、グルーピングロールを使用する"/>
    <hyperlink ref="F152" r:id="rId156" display="ARIA20"/>
    <hyperlink ref="G152" r:id="rId157" display="ページのリージョンを特定するために region ロールを使用する"/>
    <hyperlink ref="F153" r:id="rId158" display="G115, H49"/>
    <hyperlink ref="G153" r:id="rId159" display="構造をマークアップするために、セマンティックな要素を使用する、かつ、強調又は特別なテキストをマークアップするために、セマンティックなマークアップを使用する "/>
    <hyperlink ref="F154" r:id="rId160" display="G117"/>
    <hyperlink ref="G154" r:id="rId161" display="テキストの提示のバリエーションによって伝えている情報を伝達するために、テキストを使用する"/>
    <hyperlink ref="F155" r:id="rId162" display="G140"/>
    <hyperlink ref="G155" r:id="rId163" display="異なる提示を可能にするために、情報と構造を表現から分離する"/>
    <hyperlink ref="F157" r:id="rId164" display="G138"/>
    <hyperlink ref="G157" r:id="rId165" display="色の手がかりを用いるときは必ず、セマンティックなマークアップを使用する"/>
    <hyperlink ref="F158" r:id="rId166" display="H51"/>
    <hyperlink ref="G158" r:id="rId167" display="表形式の情報を提示するために、テーブルのマークアップを使用する"/>
    <hyperlink ref="F159" r:id="rId168" display="H39"/>
    <hyperlink ref="G159" r:id="rId169" display="データテーブルのキャプションとデータテーブルを関連付けるために、caption 要素を使用する"/>
    <hyperlink ref="F160" r:id="rId170" display="H73"/>
    <hyperlink ref="G160" r:id="rId171" display="データテーブルの概要を提供するために、table 要素の summary 属性を使用する"/>
    <hyperlink ref="F161" r:id="rId172" display="H63"/>
    <hyperlink ref="G161" r:id="rId173" display="データテーブルで見出しセルとデータセルを関連付けるために、scope 属性を使用する"/>
    <hyperlink ref="F162" r:id="rId174" display="H43"/>
    <hyperlink ref="G162" r:id="rId175" display="データテーブルのデータセルを見出しセルと関連付けるために、id 属性及び headers 属性を使用する"/>
    <hyperlink ref="F163" r:id="rId176" display="H44"/>
    <hyperlink ref="G163" r:id="rId177" display="テキストラベルとフォームコントロールを関連付けるために、label 要素を使用する"/>
    <hyperlink ref="F164" r:id="rId178" display="H65"/>
    <hyperlink ref="G164" r:id="rId179" display="label 要素を使用できない場合に、フォームコントロールを特定するために、title 属性を使用する"/>
    <hyperlink ref="F165" r:id="rId180" display="H71"/>
    <hyperlink ref="G165" r:id="rId181" display="fieldset 要素及び legend 要素を使用して、フォームコントロールのグループに関する説明を提供する"/>
    <hyperlink ref="F166" r:id="rId182" display="H85"/>
    <hyperlink ref="G166" r:id="rId183" display="select 要素内の option 要素をグループ化するために、optgroup 要素を使用する"/>
    <hyperlink ref="F167" r:id="rId184" display="H48"/>
    <hyperlink ref="G167" r:id="rId185" display="リスト又はリンクのグループに、ol 要素、ul 要素、dl 要素を用いる"/>
    <hyperlink ref="F168" r:id="rId186" display="H42"/>
    <hyperlink ref="G168" r:id="rId187" display="見出しを特定するために、h1 要素～ h6 要素を使用する"/>
    <hyperlink ref="F169" r:id="rId188" display="SCR21"/>
    <hyperlink ref="G169" r:id="rId189" display="ページにコンテンツを追加するために、Document Object Model (DOM) の機能を使用する"/>
    <hyperlink ref="F170" r:id="rId190" display="H97"/>
    <hyperlink ref="G170" r:id="rId191" display="nav 要素を使用して、関連したリンクをグループ化する"/>
    <hyperlink ref="F172" r:id="rId192" display="G117"/>
    <hyperlink ref="G172" r:id="rId193" display="テキストの提示のバリエーションによって伝えている情報を伝達するために、テキストを使用する"/>
    <hyperlink ref="F174" r:id="rId194" display="T1"/>
    <hyperlink ref="G174" r:id="rId195" display="段落に、標準的なテキストの書式の表現法を使用する"/>
    <hyperlink ref="F175" r:id="rId196" display="T2"/>
    <hyperlink ref="G175" r:id="rId197" display="リストに、標準的なテキストの書式の表現法を使用する"/>
    <hyperlink ref="F176" r:id="rId198" display="T3"/>
    <hyperlink ref="G176" r:id="rId199" display="見出しに、標準的なテキストの書式の表現法を使用する"/>
    <hyperlink ref="F178" r:id="rId200" display="G57"/>
    <hyperlink ref="G178" r:id="rId201" display="コンテンツを意味のある順序で並べる"/>
    <hyperlink ref="F180" r:id="rId202" display="G57, H34"/>
    <hyperlink ref="G180" r:id="rId203" display="インラインでテキストの方向を混在させるために、Unicode の right-to-left mark (RLM) 又は left-to-right mark (LRM) を使用する"/>
    <hyperlink ref="F181" r:id="rId204" display="G57, H56"/>
    <hyperlink ref="G181" r:id="rId205" display="入れ子になったテキストの表記方向に伴う問題を解決するために、インライン要素の dir 属性を使用する"/>
    <hyperlink ref="F182" r:id="rId206" display="G57, C6"/>
    <hyperlink ref="G182" r:id="rId207" display="構造を示すマークアップに基づいてコンテンツを配置する"/>
    <hyperlink ref="F183" r:id="rId208" display="G57, C8"/>
    <hyperlink ref="G183" r:id="rId209" display="単語内の文字間隔を制御するために、CSS の letter-spacing を使用する"/>
    <hyperlink ref="F184" r:id="rId210" display="C27"/>
    <hyperlink ref="G184" r:id="rId211" display="DOM の順序を表示順序と一致させる"/>
    <hyperlink ref="F186" r:id="rId212" display="G96"/>
    <hyperlink ref="F189" r:id="rId213" display="G14"/>
    <hyperlink ref="F190" r:id="rId214" display="G205"/>
    <hyperlink ref="F191" r:id="rId215" display="G182"/>
    <hyperlink ref="F192" r:id="rId216" display="G183"/>
    <hyperlink ref="F194" r:id="rId217" display="G111"/>
    <hyperlink ref="F195" r:id="rId218" display="G14"/>
    <hyperlink ref="F197" r:id="rId219" display="G60"/>
    <hyperlink ref="F198" r:id="rId220" display="G170"/>
    <hyperlink ref="F199" r:id="rId221" display="G171"/>
    <hyperlink ref="F201" r:id="rId222" display="G202"/>
    <hyperlink ref="F202" r:id="rId223" display="H91"/>
    <hyperlink ref="F204" r:id="rId224" display="SCR20"/>
    <hyperlink ref="F205" r:id="rId225" display="SCR35"/>
    <hyperlink ref="F206" r:id="rId226" display="SCR2"/>
    <hyperlink ref="F209" r:id="rId227" display="G21"/>
    <hyperlink ref="F212" r:id="rId228" display="G133"/>
    <hyperlink ref="F213" r:id="rId229" display="G198"/>
    <hyperlink ref="F215" r:id="rId230" display="G198"/>
    <hyperlink ref="F216" r:id="rId231" display="G180"/>
    <hyperlink ref="F217" r:id="rId232" display="SCR16, SCR1"/>
    <hyperlink ref="F219" r:id="rId233" display="G4"/>
    <hyperlink ref="F220" r:id="rId234" display="G198"/>
    <hyperlink ref="F221" r:id="rId235" display="SCR33"/>
    <hyperlink ref="F222" r:id="rId236" display="SCR36"/>
    <hyperlink ref="F233" r:id="rId237" display="G186"/>
    <hyperlink ref="F239" r:id="rId238" display="G1"/>
    <hyperlink ref="F240" r:id="rId239" display="G123"/>
    <hyperlink ref="F241" r:id="rId240" display="G124"/>
    <hyperlink ref="F243" r:id="rId241" display="ARIA11"/>
    <hyperlink ref="F244" r:id="rId242" display="H69"/>
    <hyperlink ref="F245" r:id="rId243" display="H70, H64"/>
    <hyperlink ref="F246" r:id="rId244" display="SCR28"/>
    <hyperlink ref="F252" r:id="rId245" display="H4"/>
    <hyperlink ref="F253" r:id="rId246" display="C27"/>
    <hyperlink ref="F255" r:id="rId247" display="SCR26"/>
    <hyperlink ref="F256" r:id="rId248" display="SCR37"/>
    <hyperlink ref="F259" r:id="rId249" display="G91"/>
    <hyperlink ref="F260" r:id="rId250" display="H30"/>
    <hyperlink ref="F261" r:id="rId251" display="H24"/>
    <hyperlink ref="F263" r:id="rId252" display="G189"/>
    <hyperlink ref="F264" r:id="rId253" display="SCR30"/>
    <hyperlink ref="F265" r:id="rId254" display="G53"/>
    <hyperlink ref="F267" r:id="rId255" display="C7"/>
    <hyperlink ref="F269" r:id="rId256" display="ARIA7"/>
    <hyperlink ref="F270" r:id="rId257" display="ARIA8"/>
    <hyperlink ref="F271" r:id="rId258" display="H77"/>
    <hyperlink ref="F272" r:id="rId259" display="H78"/>
    <hyperlink ref="F273" r:id="rId260" display="H79"/>
    <hyperlink ref="F274" r:id="rId261" display="H81"/>
    <hyperlink ref="F277" r:id="rId262" display="H57"/>
    <hyperlink ref="F279" r:id="rId263" display="G107"/>
    <hyperlink ref="F281" r:id="rId264" display="G80"/>
    <hyperlink ref="F282" r:id="rId265" display="H32"/>
    <hyperlink ref="F283" r:id="rId266" display="H84"/>
    <hyperlink ref="F284" r:id="rId267" display="G13"/>
    <hyperlink ref="F285" r:id="rId268" display="SCR19"/>
    <hyperlink ref="F288" r:id="rId269" display="G83"/>
    <hyperlink ref="F289" r:id="rId270" display="ARIA21"/>
    <hyperlink ref="F290" r:id="rId271" display="SCR18"/>
    <hyperlink ref="F292" r:id="rId272" display="ARIA18"/>
    <hyperlink ref="F293" r:id="rId273" display="ARIA19"/>
    <hyperlink ref="F294" r:id="rId274" display="ARIA21"/>
    <hyperlink ref="F295" r:id="rId275" display="G84"/>
    <hyperlink ref="F296" r:id="rId276" display="G85"/>
    <hyperlink ref="F297" r:id="rId277" display="SCR18"/>
    <hyperlink ref="F298" r:id="rId278" display="SCR32"/>
    <hyperlink ref="F300" r:id="rId279" display="G131"/>
    <hyperlink ref="F301" r:id="rId280" display="ARIA1"/>
    <hyperlink ref="F302" r:id="rId281" display="ARIA9"/>
    <hyperlink ref="F303" r:id="rId282" display="ARIA17"/>
    <hyperlink ref="F304" r:id="rId283" display="G89"/>
    <hyperlink ref="F305" r:id="rId284" display="G184"/>
    <hyperlink ref="F306" r:id="rId285" display="G162"/>
    <hyperlink ref="F307" r:id="rId286" display="G83"/>
    <hyperlink ref="F308" r:id="rId287" display="H90"/>
    <hyperlink ref="F309" r:id="rId288" display="H44"/>
    <hyperlink ref="F310" r:id="rId289" display="H71"/>
    <hyperlink ref="F311" r:id="rId290" display="H65"/>
    <hyperlink ref="F312" r:id="rId291" display="G167"/>
    <hyperlink ref="F314" r:id="rId292" display="G134"/>
    <hyperlink ref="F315" r:id="rId293" display="G192"/>
    <hyperlink ref="F316" r:id="rId294" display="H88"/>
    <hyperlink ref="F319" r:id="rId295" display="H75"/>
    <hyperlink ref="F322" r:id="rId296" display="ARIA14"/>
    <hyperlink ref="F323" r:id="rId297" display="ARIA16"/>
    <hyperlink ref="F324" r:id="rId298" display="G108"/>
    <hyperlink ref="F325" r:id="rId299" display="H91"/>
    <hyperlink ref="F326" r:id="rId300" display="H44"/>
    <hyperlink ref="F327" r:id="rId301" display="H64"/>
    <hyperlink ref="F328" r:id="rId302" display="H65"/>
    <hyperlink ref="F329" r:id="rId303" display="H88"/>
    <hyperlink ref="F332" r:id="rId304" display="ARIA16"/>
    <hyperlink ref="F334" r:id="rId305" display="G135"/>
    <hyperlink ref="F336" r:id="rId306" display="G10"/>
    <hyperlink ref="F337" r:id="rId307" display="ARIA4"/>
    <hyperlink ref="F338" r:id="rId308" display="ARIA5"/>
    <hyperlink ref="F339" r:id="rId309" display="ARIA16"/>
    <hyperlink ref="F341" r:id="rId310" display="G9, G93"/>
    <hyperlink ref="F342" r:id="rId311" display="G9, G93"/>
    <hyperlink ref="F344" r:id="rId312" display="G78"/>
    <hyperlink ref="F345" r:id="rId313" display="G173"/>
    <hyperlink ref="F346" r:id="rId314" display="G8"/>
    <hyperlink ref="F347" r:id="rId315" display="G203"/>
    <hyperlink ref="F350" r:id="rId316" display="G18"/>
    <hyperlink ref="F351" r:id="rId317" display="G148"/>
    <hyperlink ref="F352" r:id="rId318" display="G174"/>
    <hyperlink ref="F354" r:id="rId319" display="G145"/>
    <hyperlink ref="F355" r:id="rId320" display="G148"/>
    <hyperlink ref="F356" r:id="rId321" display="G174"/>
    <hyperlink ref="F360" r:id="rId322" display="G142"/>
    <hyperlink ref="F362" r:id="rId323" display="C28"/>
    <hyperlink ref="F363" r:id="rId324" display="C12"/>
    <hyperlink ref="F364" r:id="rId325" display="C13"/>
    <hyperlink ref="F365" r:id="rId326" display="C14"/>
    <hyperlink ref="F366" r:id="rId327" display="SCR34"/>
    <hyperlink ref="F367" r:id="rId328" display="G146"/>
    <hyperlink ref="F368" r:id="rId329" display="G178"/>
    <hyperlink ref="F369" r:id="rId330" display="G179"/>
    <hyperlink ref="G369" r:id="rId331" display="文字サイズを変更し、かつテキストコンテナの幅を変更しないときに、コンテンツ又は機能が損なわれないようにする"/>
    <hyperlink ref="F371" r:id="rId332" display="C22"/>
    <hyperlink ref="F372" r:id="rId333" display="C30"/>
    <hyperlink ref="F373" r:id="rId334" display="G140"/>
    <hyperlink ref="F378" r:id="rId335" display="G125"/>
    <hyperlink ref="F379" r:id="rId336" display="G64"/>
    <hyperlink ref="F380" r:id="rId337" display="G63"/>
    <hyperlink ref="F381" r:id="rId338" display="G161"/>
    <hyperlink ref="F382" r:id="rId339" display="G126"/>
    <hyperlink ref="F383" r:id="rId340" display="G185"/>
    <hyperlink ref="F386" r:id="rId341" display="G130"/>
    <hyperlink ref="F387" r:id="rId342" display="G131"/>
    <hyperlink ref="F389" r:id="rId343" display="G149"/>
    <hyperlink ref="F390" r:id="rId344" display="C15"/>
    <hyperlink ref="F391" r:id="rId345" display="G165"/>
    <hyperlink ref="F392" r:id="rId346" display="G195"/>
    <hyperlink ref="F393" r:id="rId347" display="SCR31"/>
    <hyperlink ref="F396" r:id="rId348" display="H58"/>
    <hyperlink ref="F399" r:id="rId349" display="G61"/>
    <hyperlink ref="F402" r:id="rId350" display="G197"/>
    <hyperlink ref="F405" r:id="rId351" display="G83"/>
    <hyperlink ref="F406" r:id="rId352" display="ARIA2"/>
    <hyperlink ref="F408" r:id="rId353" display="ARIA18"/>
    <hyperlink ref="F409" r:id="rId354" display="G85"/>
    <hyperlink ref="F410" r:id="rId355" display="G177"/>
    <hyperlink ref="F411" r:id="rId356" display="SCR18"/>
    <hyperlink ref="F412" r:id="rId357" display="SCR32"/>
    <hyperlink ref="F414" r:id="rId358" display="ARIA18"/>
    <hyperlink ref="F415" r:id="rId359" display="G84"/>
    <hyperlink ref="F416" r:id="rId360" display="G177"/>
    <hyperlink ref="F417" r:id="rId361" display="SCR18"/>
    <hyperlink ref="F418" r:id="rId362" display="SCR32"/>
    <hyperlink ref="F423" r:id="rId363" display="G164"/>
    <hyperlink ref="F424" r:id="rId364" display="G98"/>
    <hyperlink ref="F425" r:id="rId365" display="G155"/>
    <hyperlink ref="F427" r:id="rId366" display="G99"/>
    <hyperlink ref="F428" r:id="rId367" display="G168"/>
    <hyperlink ref="F429" r:id="rId368" display="G155"/>
    <hyperlink ref="F432" r:id="rId369" display="G98"/>
    <hyperlink ref="F433" r:id="rId370"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7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51</v>
      </c>
      <c r="E1" s="7" t="s">
        <v>234</v>
      </c>
      <c r="F1" s="17" t="s">
        <v>235</v>
      </c>
      <c r="G1" s="7" t="s">
        <v>236</v>
      </c>
    </row>
    <row r="2" customFormat="false" ht="13.5" hidden="false" customHeight="false" outlineLevel="0" collapsed="false">
      <c r="A2" s="7" t="s">
        <v>18</v>
      </c>
      <c r="B2" s="11" t="s">
        <v>791</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134</v>
      </c>
      <c r="C4" s="13" t="s">
        <v>133</v>
      </c>
      <c r="E4" s="17" t="s">
        <v>792</v>
      </c>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134</v>
      </c>
      <c r="C10" s="13" t="s">
        <v>133</v>
      </c>
      <c r="E10" s="52" t="s">
        <v>793</v>
      </c>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134</v>
      </c>
      <c r="C15" s="13" t="s">
        <v>149</v>
      </c>
      <c r="E15" s="17" t="s">
        <v>780</v>
      </c>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134</v>
      </c>
      <c r="C18" s="13" t="s">
        <v>133</v>
      </c>
      <c r="E18" s="17" t="s">
        <v>781</v>
      </c>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134</v>
      </c>
      <c r="C29" s="13" t="s">
        <v>149</v>
      </c>
      <c r="E29" s="17" t="s">
        <v>794</v>
      </c>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134</v>
      </c>
      <c r="C31" s="13" t="s">
        <v>149</v>
      </c>
      <c r="E31" s="17" t="s">
        <v>783</v>
      </c>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11" t="s">
        <v>795</v>
      </c>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t="s">
        <v>796</v>
      </c>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t="s">
        <v>797</v>
      </c>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t="s">
        <v>797</v>
      </c>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134</v>
      </c>
      <c r="C153" s="24"/>
      <c r="D153" s="24" t="n">
        <v>7</v>
      </c>
      <c r="E153" s="64" t="s">
        <v>798</v>
      </c>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t="s">
        <v>797</v>
      </c>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t="s">
        <v>799</v>
      </c>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t="s">
        <v>797</v>
      </c>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t="s">
        <v>800</v>
      </c>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t="s">
        <v>797</v>
      </c>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11" t="s">
        <v>801</v>
      </c>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t="s">
        <v>800</v>
      </c>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t="s">
        <v>802</v>
      </c>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t="s">
        <v>803</v>
      </c>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40">
      <formula>"x"</formula>
    </cfRule>
  </conditionalFormatting>
  <conditionalFormatting sqref="B1:B42 B435:B985">
    <cfRule type="cellIs" priority="3" operator="equal" aboveAverage="0" equalAverage="0" bottom="0" percent="0" rank="0" text="" dxfId="4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seminar/ceatec2016/report/"/>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53</v>
      </c>
      <c r="E1" s="7" t="s">
        <v>234</v>
      </c>
      <c r="F1" s="17" t="s">
        <v>235</v>
      </c>
      <c r="G1" s="7" t="s">
        <v>236</v>
      </c>
    </row>
    <row r="2" customFormat="false" ht="13.5" hidden="false" customHeight="false" outlineLevel="0" collapsed="false">
      <c r="A2" s="7" t="s">
        <v>18</v>
      </c>
      <c r="B2" s="11" t="s">
        <v>804</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tr">
        <f aca="false">HYPERLINK("https://waic.jp/docs/UNDERSTANDING-WCAG20/text-equiv-all", "1.1.1")</f>
        <v>1.1.1</v>
      </c>
      <c r="B4" s="23" t="s">
        <v>143</v>
      </c>
      <c r="C4" s="13" t="s">
        <v>133</v>
      </c>
      <c r="E4" s="17"/>
    </row>
    <row r="5" customFormat="false" ht="13.5" hidden="false" customHeight="false" outlineLevel="0" collapsed="false">
      <c r="A5" s="55" t="str">
        <f aca="false">HYPERLINK("https://waic.jp/docs/UNDERSTANDING-WCAG20/media-equiv-av-only-alt", "1.2.1")</f>
        <v>1.2.1</v>
      </c>
      <c r="B5" s="13" t="s">
        <v>138</v>
      </c>
      <c r="C5" s="13" t="s">
        <v>133</v>
      </c>
      <c r="E5" s="17"/>
    </row>
    <row r="6" customFormat="false" ht="13.5" hidden="false" customHeight="false" outlineLevel="0" collapsed="false">
      <c r="A6" s="55" t="str">
        <f aca="false">HYPERLINK("https://waic.jp/docs/UNDERSTANDING-WCAG20/media-equiv-captions", "1.2.2")</f>
        <v>1.2.2</v>
      </c>
      <c r="B6" s="13" t="s">
        <v>138</v>
      </c>
      <c r="C6" s="13" t="s">
        <v>133</v>
      </c>
      <c r="E6" s="17"/>
    </row>
    <row r="7" customFormat="false" ht="13.5" hidden="false" customHeight="false" outlineLevel="0" collapsed="false">
      <c r="A7" s="55" t="str">
        <f aca="false">HYPERLINK("https://waic.jp/docs/UNDERSTANDING-WCAG20/media-equiv-audio-desc", "1.2.3")</f>
        <v>1.2.3</v>
      </c>
      <c r="B7" s="13" t="s">
        <v>138</v>
      </c>
      <c r="C7" s="13" t="s">
        <v>133</v>
      </c>
      <c r="E7" s="17"/>
    </row>
    <row r="8" customFormat="false" ht="13.5" hidden="false" customHeight="false" outlineLevel="0" collapsed="false">
      <c r="A8" s="55" t="str">
        <f aca="false">HYPERLINK("https://waic.jp/docs/UNDERSTANDING-WCAG20/media-equiv-real-time-captions", "1.2.4")</f>
        <v>1.2.4</v>
      </c>
      <c r="B8" s="13" t="s">
        <v>138</v>
      </c>
      <c r="C8" s="13" t="s">
        <v>149</v>
      </c>
      <c r="E8" s="17"/>
    </row>
    <row r="9" customFormat="false" ht="13.5" hidden="false" customHeight="false" outlineLevel="0" collapsed="false">
      <c r="A9" s="55" t="str">
        <f aca="false">HYPERLINK("https://waic.jp/docs/UNDERSTANDING-WCAG20/media-equiv-audio-desc-only", "1.2.5")</f>
        <v>1.2.5</v>
      </c>
      <c r="B9" s="13" t="s">
        <v>138</v>
      </c>
      <c r="C9" s="13" t="s">
        <v>149</v>
      </c>
      <c r="E9" s="17"/>
    </row>
    <row r="10" customFormat="false" ht="13.5" hidden="false" customHeight="false" outlineLevel="0" collapsed="false">
      <c r="A10" s="55" t="str">
        <f aca="false">HYPERLINK("https://waic.jp/docs/UNDERSTANDING-WCAG20/content-structure-separation-programmatic", "1.3.1")</f>
        <v>1.3.1</v>
      </c>
      <c r="B10" s="23" t="s">
        <v>143</v>
      </c>
      <c r="C10" s="13" t="s">
        <v>133</v>
      </c>
      <c r="E10" s="17"/>
    </row>
    <row r="11" customFormat="false" ht="13.5" hidden="false" customHeight="false" outlineLevel="0" collapsed="false">
      <c r="A11" s="55" t="str">
        <f aca="false">HYPERLINK("https://waic.jp/docs/UNDERSTANDING-WCAG20/content-structure-separation-sequence", "1.3.2")</f>
        <v>1.3.2</v>
      </c>
      <c r="B11" s="23" t="s">
        <v>143</v>
      </c>
      <c r="C11" s="13" t="s">
        <v>133</v>
      </c>
      <c r="E11" s="17"/>
    </row>
    <row r="12" customFormat="false" ht="13.5" hidden="false" customHeight="false" outlineLevel="0" collapsed="false">
      <c r="A12" s="55" t="str">
        <f aca="false">HYPERLINK("https://waic.jp/docs/UNDERSTANDING-WCAG20/content-structure-separation-understanding", "1.3.3")</f>
        <v>1.3.3</v>
      </c>
      <c r="B12" s="13" t="s">
        <v>138</v>
      </c>
      <c r="C12" s="13" t="s">
        <v>133</v>
      </c>
      <c r="E12" s="17"/>
    </row>
    <row r="13" customFormat="false" ht="13.5" hidden="false" customHeight="false" outlineLevel="0" collapsed="false">
      <c r="A13" s="55" t="str">
        <f aca="false">HYPERLINK("https://waic.jp/docs/UNDERSTANDING-WCAG20/visual-audio-contrast-without-color", "1.4.1")</f>
        <v>1.4.1</v>
      </c>
      <c r="B13" s="13" t="s">
        <v>138</v>
      </c>
      <c r="C13" s="13" t="s">
        <v>133</v>
      </c>
      <c r="E13" s="17"/>
    </row>
    <row r="14" customFormat="false" ht="13.5" hidden="false" customHeight="false" outlineLevel="0" collapsed="false">
      <c r="A14" s="55" t="str">
        <f aca="false">HYPERLINK("https://waic.jp/docs/UNDERSTANDING-WCAG20/visual-audio-contrast-dis-audio", "1.4.2")</f>
        <v>1.4.2</v>
      </c>
      <c r="B14" s="13" t="s">
        <v>138</v>
      </c>
      <c r="C14" s="13" t="s">
        <v>133</v>
      </c>
      <c r="E14" s="17"/>
    </row>
    <row r="15" customFormat="false" ht="13.5" hidden="false" customHeight="false" outlineLevel="0" collapsed="false">
      <c r="A15" s="55" t="str">
        <f aca="false">HYPERLINK("https://waic.jp/docs/UNDERSTANDING-WCAG20/visual-audio-contrast-contrast", "1.4.3")</f>
        <v>1.4.3</v>
      </c>
      <c r="B15" s="23" t="s">
        <v>143</v>
      </c>
      <c r="C15" s="13" t="s">
        <v>149</v>
      </c>
      <c r="E15" s="17"/>
    </row>
    <row r="16" customFormat="false" ht="13.5" hidden="false" customHeight="false" outlineLevel="0" collapsed="false">
      <c r="A16" s="55" t="str">
        <f aca="false">HYPERLINK("https://waic.jp/docs/UNDERSTANDING-WCAG20/visual-audio-contrast-scale", "1.4.4")</f>
        <v>1.4.4</v>
      </c>
      <c r="B16" s="23" t="s">
        <v>143</v>
      </c>
      <c r="C16" s="13" t="s">
        <v>149</v>
      </c>
      <c r="E16" s="17"/>
    </row>
    <row r="17" customFormat="false" ht="13.5" hidden="false" customHeight="false" outlineLevel="0" collapsed="false">
      <c r="A17" s="55" t="str">
        <f aca="false">HYPERLINK("https://waic.jp/docs/UNDERSTANDING-WCAG20/visual-audio-contrast-text-presentation", "1.4.5")</f>
        <v>1.4.5</v>
      </c>
      <c r="B17" s="23" t="s">
        <v>143</v>
      </c>
      <c r="C17" s="13" t="s">
        <v>149</v>
      </c>
      <c r="E17" s="17"/>
    </row>
    <row r="18" customFormat="false" ht="13.5" hidden="false" customHeight="false" outlineLevel="0" collapsed="false">
      <c r="A18" s="55" t="str">
        <f aca="false">HYPERLINK("https://waic.jp/docs/UNDERSTANDING-WCAG20/keyboard-operation-keyboard-operable", "2.1.1")</f>
        <v>2.1.1</v>
      </c>
      <c r="B18" s="23" t="s">
        <v>143</v>
      </c>
      <c r="C18" s="13" t="s">
        <v>133</v>
      </c>
      <c r="E18" s="17"/>
    </row>
    <row r="19" customFormat="false" ht="13.5" hidden="false" customHeight="false" outlineLevel="0" collapsed="false">
      <c r="A19" s="55" t="str">
        <f aca="false">HYPERLINK("https://waic.jp/docs/UNDERSTANDING-WCAG20/keyboard-operation-trapping", "2.1.2")</f>
        <v>2.1.2</v>
      </c>
      <c r="B19" s="23" t="s">
        <v>143</v>
      </c>
      <c r="C19" s="13" t="s">
        <v>133</v>
      </c>
      <c r="E19" s="17"/>
    </row>
    <row r="20" customFormat="false" ht="13.5" hidden="false" customHeight="false" outlineLevel="0" collapsed="false">
      <c r="A20" s="55" t="str">
        <f aca="false">HYPERLINK("https://waic.jp/docs/UNDERSTANDING-WCAG20/time-limits-required-behaviors", "2.2.1")</f>
        <v>2.2.1</v>
      </c>
      <c r="B20" s="13" t="s">
        <v>138</v>
      </c>
      <c r="C20" s="13" t="s">
        <v>133</v>
      </c>
      <c r="E20" s="17"/>
    </row>
    <row r="21" customFormat="false" ht="13.5" hidden="false" customHeight="false" outlineLevel="0" collapsed="false">
      <c r="A21" s="55" t="str">
        <f aca="false">HYPERLINK("https://waic.jp/docs/UNDERSTANDING-WCAG20/time-limits-pause", "2.2.2")</f>
        <v>2.2.2</v>
      </c>
      <c r="B21" s="13" t="s">
        <v>138</v>
      </c>
      <c r="C21" s="13" t="s">
        <v>133</v>
      </c>
      <c r="E21" s="17"/>
    </row>
    <row r="22" customFormat="false" ht="13.5" hidden="false" customHeight="false" outlineLevel="0" collapsed="false">
      <c r="A22" s="55" t="str">
        <f aca="false">HYPERLINK("https://waic.jp/docs/UNDERSTANDING-WCAG20/seizure-does-not-violate", "2.3.1")</f>
        <v>2.3.1</v>
      </c>
      <c r="B22" s="13" t="s">
        <v>138</v>
      </c>
      <c r="C22" s="13" t="s">
        <v>133</v>
      </c>
      <c r="E22" s="17"/>
    </row>
    <row r="23" customFormat="false" ht="13.5" hidden="false" customHeight="false" outlineLevel="0" collapsed="false">
      <c r="A23" s="55" t="str">
        <f aca="false">HYPERLINK("https://waic.jp/docs/UNDERSTANDING-WCAG20/navigation-mechanisms-skip", "2.4.1")</f>
        <v>2.4.1</v>
      </c>
      <c r="B23" s="23" t="s">
        <v>143</v>
      </c>
      <c r="C23" s="13" t="s">
        <v>133</v>
      </c>
      <c r="E23" s="17"/>
    </row>
    <row r="24" customFormat="false" ht="13.5" hidden="false" customHeight="false" outlineLevel="0" collapsed="false">
      <c r="A24" s="55" t="str">
        <f aca="false">HYPERLINK("https://waic.jp/docs/UNDERSTANDING-WCAG20/navigation-mechanisms-title", "2.4.2")</f>
        <v>2.4.2</v>
      </c>
      <c r="B24" s="23" t="s">
        <v>143</v>
      </c>
      <c r="C24" s="13" t="s">
        <v>133</v>
      </c>
      <c r="E24" s="17"/>
    </row>
    <row r="25" customFormat="false" ht="13.5" hidden="false" customHeight="false" outlineLevel="0" collapsed="false">
      <c r="A25" s="55" t="str">
        <f aca="false">HYPERLINK("https://waic.jp/docs/UNDERSTANDING-WCAG20/navigation-mechanisms-focus-order", "2.4.3")</f>
        <v>2.4.3</v>
      </c>
      <c r="B25" s="23" t="s">
        <v>143</v>
      </c>
      <c r="C25" s="13" t="s">
        <v>133</v>
      </c>
      <c r="E25" s="17"/>
    </row>
    <row r="26" customFormat="false" ht="13.5" hidden="false" customHeight="false" outlineLevel="0" collapsed="false">
      <c r="A26" s="55" t="str">
        <f aca="false">HYPERLINK("https://waic.jp/docs/UNDERSTANDING-WCAG20/navigation-mechanisms-refs", "2.4.4")</f>
        <v>2.4.4</v>
      </c>
      <c r="B26" s="23" t="s">
        <v>143</v>
      </c>
      <c r="C26" s="13" t="s">
        <v>133</v>
      </c>
      <c r="E26" s="17"/>
    </row>
    <row r="27" customFormat="false" ht="13.5" hidden="false" customHeight="false" outlineLevel="0" collapsed="false">
      <c r="A27" s="55" t="str">
        <f aca="false">HYPERLINK("https://waic.jp/docs/UNDERSTANDING-WCAG20/navigation-mechanisms-mult-loc", "2.4.5")</f>
        <v>2.4.5</v>
      </c>
      <c r="B27" s="23" t="s">
        <v>143</v>
      </c>
      <c r="C27" s="13" t="s">
        <v>149</v>
      </c>
      <c r="E27" s="17"/>
    </row>
    <row r="28" customFormat="false" ht="13.5" hidden="false" customHeight="false" outlineLevel="0" collapsed="false">
      <c r="A28" s="55" t="str">
        <f aca="false">HYPERLINK("https://waic.jp/docs/UNDERSTANDING-WCAG20/navigation-mechanisms-descriptive", "2.4.6")</f>
        <v>2.4.6</v>
      </c>
      <c r="B28" s="23" t="s">
        <v>143</v>
      </c>
      <c r="C28" s="13" t="s">
        <v>149</v>
      </c>
      <c r="E28" s="17"/>
    </row>
    <row r="29" customFormat="false" ht="13.5" hidden="false" customHeight="false" outlineLevel="0" collapsed="false">
      <c r="A29" s="55" t="str">
        <f aca="false">HYPERLINK("https://waic.jp/docs/UNDERSTANDING-WCAG20/navigation-mechanisms-focus-visible", "2.4.7")</f>
        <v>2.4.7</v>
      </c>
      <c r="B29" s="23" t="s">
        <v>143</v>
      </c>
      <c r="C29" s="13" t="s">
        <v>149</v>
      </c>
      <c r="E29" s="17"/>
    </row>
    <row r="30" customFormat="false" ht="13.5" hidden="false" customHeight="false" outlineLevel="0" collapsed="false">
      <c r="A30" s="55" t="str">
        <f aca="false">HYPERLINK("https://waic.jp/docs/UNDERSTANDING-WCAG20/meaning-doc-lang-id", "3.1.1")</f>
        <v>3.1.1</v>
      </c>
      <c r="B30" s="23" t="s">
        <v>143</v>
      </c>
      <c r="C30" s="13" t="s">
        <v>133</v>
      </c>
      <c r="E30" s="17"/>
    </row>
    <row r="31" customFormat="false" ht="13.5" hidden="false" customHeight="false" outlineLevel="0" collapsed="false">
      <c r="A31" s="55" t="str">
        <f aca="false">HYPERLINK("https://waic.jp/docs/UNDERSTANDING-WCAG20/meaning-other-lang-id", "3.1.2")</f>
        <v>3.1.2</v>
      </c>
      <c r="B31" s="13" t="s">
        <v>138</v>
      </c>
      <c r="C31" s="13" t="s">
        <v>149</v>
      </c>
      <c r="E31" s="17"/>
    </row>
    <row r="32" customFormat="false" ht="13.5" hidden="false" customHeight="false" outlineLevel="0" collapsed="false">
      <c r="A32" s="55" t="str">
        <f aca="false">HYPERLINK("https://waic.jp/docs/UNDERSTANDING-WCAG20/consistent-behavior-receive-focus", "3.2.1")</f>
        <v>3.2.1</v>
      </c>
      <c r="B32" s="23" t="s">
        <v>143</v>
      </c>
      <c r="C32" s="13" t="s">
        <v>133</v>
      </c>
      <c r="E32" s="17"/>
    </row>
    <row r="33" customFormat="false" ht="13.5" hidden="false" customHeight="false" outlineLevel="0" collapsed="false">
      <c r="A33" s="55" t="str">
        <f aca="false">HYPERLINK("https://waic.jp/docs/UNDERSTANDING-WCAG20/consistent-behavior-unpredictable-change", "3.2.2")</f>
        <v>3.2.2</v>
      </c>
      <c r="B33" s="23" t="s">
        <v>143</v>
      </c>
      <c r="C33" s="13" t="s">
        <v>133</v>
      </c>
      <c r="E33" s="17"/>
    </row>
    <row r="34" customFormat="false" ht="13.5" hidden="false" customHeight="false" outlineLevel="0" collapsed="false">
      <c r="A34" s="55" t="str">
        <f aca="false">HYPERLINK("https://waic.jp/docs/UNDERSTANDING-WCAG20/consistent-behavior-consistent-locations", "3.2.3")</f>
        <v>3.2.3</v>
      </c>
      <c r="B34" s="23" t="s">
        <v>143</v>
      </c>
      <c r="C34" s="13" t="s">
        <v>149</v>
      </c>
      <c r="E34" s="17"/>
    </row>
    <row r="35" customFormat="false" ht="13.5" hidden="false" customHeight="false" outlineLevel="0" collapsed="false">
      <c r="A35" s="55"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55" t="str">
        <f aca="false">HYPERLINK("https://waic.jp/docs/UNDERSTANDING-WCAG20/minimize-error-identified", "3.3.1")</f>
        <v>3.3.1</v>
      </c>
      <c r="B36" s="13" t="s">
        <v>138</v>
      </c>
      <c r="C36" s="13" t="s">
        <v>133</v>
      </c>
      <c r="E36" s="17"/>
    </row>
    <row r="37" customFormat="false" ht="13.5" hidden="false" customHeight="false" outlineLevel="0" collapsed="false">
      <c r="A37" s="55" t="str">
        <f aca="false">HYPERLINK("https://waic.jp/docs/UNDERSTANDING-WCAG20/minimize-error-cues", "3.3.2")</f>
        <v>3.3.2</v>
      </c>
      <c r="B37" s="23" t="s">
        <v>143</v>
      </c>
      <c r="C37" s="13" t="s">
        <v>133</v>
      </c>
      <c r="E37" s="17"/>
    </row>
    <row r="38" customFormat="false" ht="13.5" hidden="false" customHeight="false" outlineLevel="0" collapsed="false">
      <c r="A38" s="55" t="str">
        <f aca="false">HYPERLINK("https://waic.jp/docs/UNDERSTANDING-WCAG20/minimize-error-suggestions", "3.3.3")</f>
        <v>3.3.3</v>
      </c>
      <c r="B38" s="13" t="s">
        <v>138</v>
      </c>
      <c r="C38" s="13" t="s">
        <v>149</v>
      </c>
      <c r="E38" s="17"/>
    </row>
    <row r="39" customFormat="false" ht="13.5" hidden="false" customHeight="false" outlineLevel="0" collapsed="false">
      <c r="A39" s="55" t="str">
        <f aca="false">HYPERLINK("https://waic.jp/docs/UNDERSTANDING-WCAG20/minimize-error-reversible", "3.3.4")</f>
        <v>3.3.4</v>
      </c>
      <c r="B39" s="13" t="s">
        <v>138</v>
      </c>
      <c r="C39" s="13" t="s">
        <v>149</v>
      </c>
      <c r="E39" s="17"/>
    </row>
    <row r="40" customFormat="false" ht="13.5" hidden="false" customHeight="false" outlineLevel="0" collapsed="false">
      <c r="A40" s="55" t="str">
        <f aca="false">HYPERLINK("https://waic.jp/docs/UNDERSTANDING-WCAG20/ensure-compat-parses", "4.1.1")</f>
        <v>4.1.1</v>
      </c>
      <c r="B40" s="23" t="s">
        <v>143</v>
      </c>
      <c r="C40" s="13" t="s">
        <v>133</v>
      </c>
      <c r="E40" s="17"/>
    </row>
    <row r="41" customFormat="false" ht="13.5" hidden="false" customHeight="false" outlineLevel="0" collapsed="false">
      <c r="A41" s="55"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37"/>
      <c r="F48" s="19" t="s">
        <v>252</v>
      </c>
      <c r="G48" s="29" t="s">
        <v>253</v>
      </c>
    </row>
    <row r="49" customFormat="false" ht="13.5" hidden="false" customHeight="false" outlineLevel="0" collapsed="false">
      <c r="A49" s="11" t="s">
        <v>254</v>
      </c>
      <c r="B49" s="37"/>
      <c r="F49" s="19" t="s">
        <v>255</v>
      </c>
      <c r="G49" s="29" t="s">
        <v>256</v>
      </c>
    </row>
    <row r="50" customFormat="false" ht="13.5" hidden="false" customHeight="false" outlineLevel="0" collapsed="false">
      <c r="A50" s="11" t="s">
        <v>254</v>
      </c>
      <c r="B50" s="37"/>
      <c r="F50" s="19" t="s">
        <v>257</v>
      </c>
      <c r="G50" s="29" t="s">
        <v>258</v>
      </c>
    </row>
    <row r="51" customFormat="false" ht="13.5" hidden="false" customHeight="false" outlineLevel="0" collapsed="false">
      <c r="A51" s="11" t="s">
        <v>138</v>
      </c>
      <c r="B51" s="37"/>
      <c r="F51" s="19" t="s">
        <v>259</v>
      </c>
      <c r="G51" s="29" t="s">
        <v>260</v>
      </c>
    </row>
    <row r="52" customFormat="false" ht="13.5" hidden="false" customHeight="false" outlineLevel="0" collapsed="false">
      <c r="A52" s="11" t="s">
        <v>254</v>
      </c>
      <c r="B52" s="37"/>
      <c r="F52" s="19" t="s">
        <v>261</v>
      </c>
      <c r="G52" s="29" t="s">
        <v>262</v>
      </c>
    </row>
    <row r="53" customFormat="false" ht="13.5" hidden="false" customHeight="false" outlineLevel="0" collapsed="false">
      <c r="A53" s="11" t="s">
        <v>143</v>
      </c>
      <c r="B53" s="37" t="s">
        <v>143</v>
      </c>
      <c r="F53" s="19" t="s">
        <v>264</v>
      </c>
      <c r="G53" s="29" t="s">
        <v>265</v>
      </c>
    </row>
    <row r="54" customFormat="false" ht="13.5" hidden="false" customHeight="false" outlineLevel="0" collapsed="false">
      <c r="A54" s="11" t="s">
        <v>254</v>
      </c>
      <c r="B54" s="37"/>
      <c r="F54" s="19" t="s">
        <v>266</v>
      </c>
      <c r="G54" s="29" t="s">
        <v>267</v>
      </c>
    </row>
    <row r="55" customFormat="false" ht="13.5" hidden="false" customHeight="false" outlineLevel="0" collapsed="false">
      <c r="A55" s="11" t="s">
        <v>254</v>
      </c>
      <c r="B55" s="37"/>
      <c r="F55" s="19" t="s">
        <v>268</v>
      </c>
      <c r="G55" s="29"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37"/>
      <c r="F59" s="19" t="s">
        <v>252</v>
      </c>
      <c r="G59" s="29" t="s">
        <v>253</v>
      </c>
    </row>
    <row r="60" customFormat="false" ht="13.5" hidden="false" customHeight="false" outlineLevel="0" collapsed="false">
      <c r="A60" s="11" t="s">
        <v>254</v>
      </c>
      <c r="B60" s="37"/>
      <c r="F60" s="19" t="s">
        <v>255</v>
      </c>
      <c r="G60" s="29" t="s">
        <v>256</v>
      </c>
    </row>
    <row r="61" customFormat="false" ht="13.5" hidden="false" customHeight="false" outlineLevel="0" collapsed="false">
      <c r="A61" s="11" t="s">
        <v>254</v>
      </c>
      <c r="B61" s="37"/>
      <c r="F61" s="19" t="s">
        <v>257</v>
      </c>
      <c r="G61" s="29" t="s">
        <v>258</v>
      </c>
    </row>
    <row r="62" customFormat="false" ht="13.5" hidden="false" customHeight="false" outlineLevel="0" collapsed="false">
      <c r="A62" s="11" t="s">
        <v>138</v>
      </c>
      <c r="B62" s="37"/>
      <c r="F62" s="19" t="s">
        <v>259</v>
      </c>
      <c r="G62" s="29" t="s">
        <v>260</v>
      </c>
    </row>
    <row r="63" customFormat="false" ht="13.5" hidden="false" customHeight="false" outlineLevel="0" collapsed="false">
      <c r="A63" s="11" t="s">
        <v>254</v>
      </c>
      <c r="B63" s="37"/>
      <c r="F63" s="19" t="s">
        <v>261</v>
      </c>
      <c r="G63" s="29" t="s">
        <v>262</v>
      </c>
    </row>
    <row r="64" customFormat="false" ht="13.5" hidden="false" customHeight="false" outlineLevel="0" collapsed="false">
      <c r="A64" s="11" t="s">
        <v>138</v>
      </c>
      <c r="B64" s="37"/>
      <c r="F64" s="19" t="s">
        <v>264</v>
      </c>
      <c r="G64" s="29" t="s">
        <v>265</v>
      </c>
    </row>
    <row r="65" customFormat="false" ht="13.5" hidden="false" customHeight="false" outlineLevel="0" collapsed="false">
      <c r="A65" s="11" t="s">
        <v>254</v>
      </c>
      <c r="B65" s="37"/>
      <c r="F65" s="19" t="s">
        <v>266</v>
      </c>
      <c r="G65" s="29" t="s">
        <v>267</v>
      </c>
    </row>
    <row r="66" customFormat="false" ht="13.5" hidden="false" customHeight="false" outlineLevel="0" collapsed="false">
      <c r="A66" s="11" t="s">
        <v>254</v>
      </c>
      <c r="B66" s="37"/>
      <c r="F66" s="19" t="s">
        <v>268</v>
      </c>
      <c r="G66" s="29"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29" t="s">
        <v>276</v>
      </c>
    </row>
    <row r="69" customFormat="false" ht="13.5" hidden="false" customHeight="false" outlineLevel="0" collapsed="false">
      <c r="A69" s="11" t="s">
        <v>138</v>
      </c>
      <c r="B69" s="37"/>
      <c r="F69" s="19" t="s">
        <v>277</v>
      </c>
      <c r="G69" s="29" t="s">
        <v>278</v>
      </c>
    </row>
    <row r="70" customFormat="false" ht="13.5" hidden="false" customHeight="false" outlineLevel="0" collapsed="false">
      <c r="A70" s="11" t="s">
        <v>138</v>
      </c>
      <c r="B70" s="37"/>
      <c r="F70" s="19" t="s">
        <v>279</v>
      </c>
      <c r="G70" s="29" t="s">
        <v>280</v>
      </c>
    </row>
    <row r="71" customFormat="false" ht="13.5" hidden="false" customHeight="false" outlineLevel="0" collapsed="false">
      <c r="A71" s="11" t="s">
        <v>138</v>
      </c>
      <c r="B71" s="37"/>
      <c r="F71" s="19" t="s">
        <v>281</v>
      </c>
      <c r="G71" s="29" t="s">
        <v>282</v>
      </c>
    </row>
    <row r="72" customFormat="false" ht="13.5" hidden="false" customHeight="false" outlineLevel="0" collapsed="false">
      <c r="A72" s="11" t="s">
        <v>254</v>
      </c>
      <c r="B72" s="37"/>
      <c r="F72" s="19" t="s">
        <v>283</v>
      </c>
      <c r="G72" s="29" t="s">
        <v>284</v>
      </c>
    </row>
    <row r="73" customFormat="false" ht="13.5" hidden="false" customHeight="false" outlineLevel="0" collapsed="false">
      <c r="A73" s="11" t="s">
        <v>254</v>
      </c>
      <c r="B73" s="37"/>
      <c r="F73" s="19" t="s">
        <v>266</v>
      </c>
      <c r="G73" s="29"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37"/>
      <c r="F77" s="19" t="s">
        <v>252</v>
      </c>
      <c r="G77" s="29" t="s">
        <v>253</v>
      </c>
    </row>
    <row r="78" customFormat="false" ht="13.5" hidden="false" customHeight="false" outlineLevel="0" collapsed="false">
      <c r="A78" s="11" t="s">
        <v>254</v>
      </c>
      <c r="B78" s="37"/>
      <c r="F78" s="19" t="s">
        <v>289</v>
      </c>
      <c r="G78" s="29" t="s">
        <v>290</v>
      </c>
    </row>
    <row r="79" customFormat="false" ht="13.5" hidden="false" customHeight="false" outlineLevel="0" collapsed="false">
      <c r="A79" s="11" t="s">
        <v>254</v>
      </c>
      <c r="B79" s="37"/>
      <c r="F79" s="19" t="s">
        <v>291</v>
      </c>
      <c r="G79" s="29" t="s">
        <v>292</v>
      </c>
    </row>
    <row r="80" customFormat="false" ht="13.5" hidden="false" customHeight="false" outlineLevel="0" collapsed="false">
      <c r="A80" s="11" t="s">
        <v>143</v>
      </c>
      <c r="B80" s="37" t="s">
        <v>143</v>
      </c>
      <c r="F80" s="19" t="s">
        <v>293</v>
      </c>
      <c r="G80" s="29" t="s">
        <v>294</v>
      </c>
    </row>
    <row r="81" customFormat="false" ht="13.5" hidden="false" customHeight="false" outlineLevel="0" collapsed="false">
      <c r="A81" s="11" t="s">
        <v>254</v>
      </c>
      <c r="B81" s="37"/>
      <c r="F81" s="19" t="s">
        <v>295</v>
      </c>
      <c r="G81" s="29" t="s">
        <v>296</v>
      </c>
    </row>
    <row r="82" customFormat="false" ht="13.5" hidden="false" customHeight="false" outlineLevel="0" collapsed="false">
      <c r="A82" s="11" t="s">
        <v>143</v>
      </c>
      <c r="B82" s="37" t="s">
        <v>143</v>
      </c>
      <c r="F82" s="19" t="s">
        <v>297</v>
      </c>
      <c r="G82" s="29" t="s">
        <v>298</v>
      </c>
    </row>
    <row r="83" customFormat="false" ht="13.5" hidden="false" customHeight="false" outlineLevel="0" collapsed="false">
      <c r="A83" s="11" t="s">
        <v>254</v>
      </c>
      <c r="B83" s="37"/>
      <c r="F83" s="19" t="s">
        <v>299</v>
      </c>
      <c r="G83" s="29"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37"/>
      <c r="F87" s="19" t="s">
        <v>252</v>
      </c>
      <c r="G87" s="29" t="s">
        <v>253</v>
      </c>
    </row>
    <row r="88" customFormat="false" ht="13.5" hidden="false" customHeight="false" outlineLevel="0" collapsed="false">
      <c r="A88" s="11" t="s">
        <v>254</v>
      </c>
      <c r="B88" s="37"/>
      <c r="F88" s="19" t="s">
        <v>255</v>
      </c>
      <c r="G88" s="29" t="s">
        <v>256</v>
      </c>
    </row>
    <row r="89" customFormat="false" ht="13.5" hidden="false" customHeight="false" outlineLevel="0" collapsed="false">
      <c r="A89" s="11" t="s">
        <v>254</v>
      </c>
      <c r="B89" s="37"/>
      <c r="F89" s="19" t="s">
        <v>257</v>
      </c>
      <c r="G89" s="29" t="s">
        <v>258</v>
      </c>
    </row>
    <row r="90" customFormat="false" ht="13.5" hidden="false" customHeight="false" outlineLevel="0" collapsed="false">
      <c r="A90" s="11" t="s">
        <v>138</v>
      </c>
      <c r="B90" s="37"/>
      <c r="F90" s="19" t="s">
        <v>259</v>
      </c>
      <c r="G90" s="29" t="s">
        <v>260</v>
      </c>
    </row>
    <row r="91" customFormat="false" ht="13.5" hidden="false" customHeight="false" outlineLevel="0" collapsed="false">
      <c r="A91" s="11" t="s">
        <v>254</v>
      </c>
      <c r="B91" s="37"/>
      <c r="F91" s="19" t="s">
        <v>261</v>
      </c>
      <c r="G91" s="29" t="s">
        <v>262</v>
      </c>
    </row>
    <row r="92" customFormat="false" ht="13.5" hidden="false" customHeight="false" outlineLevel="0" collapsed="false">
      <c r="A92" s="11" t="s">
        <v>138</v>
      </c>
      <c r="B92" s="37"/>
      <c r="F92" s="19" t="s">
        <v>264</v>
      </c>
      <c r="G92" s="29" t="s">
        <v>265</v>
      </c>
    </row>
    <row r="93" customFormat="false" ht="13.5" hidden="false" customHeight="false" outlineLevel="0" collapsed="false">
      <c r="A93" s="11" t="s">
        <v>254</v>
      </c>
      <c r="B93" s="37"/>
      <c r="F93" s="19" t="s">
        <v>266</v>
      </c>
      <c r="G93" s="29" t="s">
        <v>267</v>
      </c>
    </row>
    <row r="94" customFormat="false" ht="13.5" hidden="false" customHeight="false" outlineLevel="0" collapsed="false">
      <c r="A94" s="11" t="s">
        <v>254</v>
      </c>
      <c r="B94" s="37"/>
      <c r="F94" s="19" t="s">
        <v>268</v>
      </c>
      <c r="G94" s="29"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37"/>
      <c r="F97" s="19" t="s">
        <v>252</v>
      </c>
      <c r="G97" s="29" t="s">
        <v>253</v>
      </c>
    </row>
    <row r="98" customFormat="false" ht="13.5" hidden="false" customHeight="false" outlineLevel="0" collapsed="false">
      <c r="A98" s="11" t="s">
        <v>254</v>
      </c>
      <c r="B98" s="37"/>
      <c r="F98" s="19" t="s">
        <v>255</v>
      </c>
      <c r="G98" s="29" t="s">
        <v>256</v>
      </c>
    </row>
    <row r="99" customFormat="false" ht="13.5" hidden="false" customHeight="false" outlineLevel="0" collapsed="false">
      <c r="A99" s="11" t="s">
        <v>254</v>
      </c>
      <c r="B99" s="37"/>
      <c r="F99" s="19" t="s">
        <v>257</v>
      </c>
      <c r="G99" s="29" t="s">
        <v>258</v>
      </c>
    </row>
    <row r="100" customFormat="false" ht="13.5" hidden="false" customHeight="false" outlineLevel="0" collapsed="false">
      <c r="A100" s="11" t="s">
        <v>138</v>
      </c>
      <c r="B100" s="37"/>
      <c r="F100" s="19" t="s">
        <v>259</v>
      </c>
      <c r="G100" s="29" t="s">
        <v>260</v>
      </c>
    </row>
    <row r="101" customFormat="false" ht="13.5" hidden="false" customHeight="false" outlineLevel="0" collapsed="false">
      <c r="A101" s="11" t="s">
        <v>254</v>
      </c>
      <c r="B101" s="37"/>
      <c r="F101" s="19" t="s">
        <v>261</v>
      </c>
      <c r="G101" s="29" t="s">
        <v>262</v>
      </c>
    </row>
    <row r="102" customFormat="false" ht="13.5" hidden="false" customHeight="false" outlineLevel="0" collapsed="false">
      <c r="A102" s="11" t="s">
        <v>138</v>
      </c>
      <c r="B102" s="37"/>
      <c r="F102" s="19" t="s">
        <v>264</v>
      </c>
      <c r="G102" s="29" t="s">
        <v>265</v>
      </c>
    </row>
    <row r="103" customFormat="false" ht="13.5" hidden="false" customHeight="false" outlineLevel="0" collapsed="false">
      <c r="A103" s="11" t="s">
        <v>254</v>
      </c>
      <c r="B103" s="37"/>
      <c r="F103" s="19" t="s">
        <v>266</v>
      </c>
      <c r="G103" s="29" t="s">
        <v>267</v>
      </c>
    </row>
    <row r="104" customFormat="false" ht="13.5" hidden="false" customHeight="false" outlineLevel="0" collapsed="false">
      <c r="A104" s="11" t="s">
        <v>254</v>
      </c>
      <c r="B104" s="37"/>
      <c r="F104" s="19" t="s">
        <v>268</v>
      </c>
      <c r="G104" s="29"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37"/>
      <c r="F107" s="19" t="s">
        <v>252</v>
      </c>
      <c r="G107" s="29" t="s">
        <v>253</v>
      </c>
    </row>
    <row r="108" customFormat="false" ht="13.5" hidden="false" customHeight="false" outlineLevel="0" collapsed="false">
      <c r="A108" s="11" t="s">
        <v>254</v>
      </c>
      <c r="B108" s="37"/>
      <c r="F108" s="19" t="s">
        <v>255</v>
      </c>
      <c r="G108" s="29" t="s">
        <v>256</v>
      </c>
    </row>
    <row r="109" customFormat="false" ht="13.5" hidden="false" customHeight="false" outlineLevel="0" collapsed="false">
      <c r="A109" s="11" t="s">
        <v>254</v>
      </c>
      <c r="B109" s="37"/>
      <c r="F109" s="19" t="s">
        <v>257</v>
      </c>
      <c r="G109" s="29" t="s">
        <v>258</v>
      </c>
    </row>
    <row r="110" customFormat="false" ht="13.5" hidden="false" customHeight="false" outlineLevel="0" collapsed="false">
      <c r="A110" s="11" t="s">
        <v>138</v>
      </c>
      <c r="B110" s="37"/>
      <c r="F110" s="19" t="s">
        <v>259</v>
      </c>
      <c r="G110" s="29" t="s">
        <v>260</v>
      </c>
    </row>
    <row r="111" customFormat="false" ht="13.5" hidden="false" customHeight="false" outlineLevel="0" collapsed="false">
      <c r="A111" s="11" t="s">
        <v>254</v>
      </c>
      <c r="B111" s="37"/>
      <c r="F111" s="19" t="s">
        <v>261</v>
      </c>
      <c r="G111" s="29" t="s">
        <v>262</v>
      </c>
    </row>
    <row r="112" customFormat="false" ht="13.5" hidden="false" customHeight="false" outlineLevel="0" collapsed="false">
      <c r="A112" s="11" t="s">
        <v>138</v>
      </c>
      <c r="B112" s="37"/>
      <c r="F112" s="19" t="s">
        <v>264</v>
      </c>
      <c r="G112" s="29" t="s">
        <v>265</v>
      </c>
    </row>
    <row r="113" customFormat="false" ht="13.5" hidden="false" customHeight="false" outlineLevel="0" collapsed="false">
      <c r="A113" s="11" t="s">
        <v>254</v>
      </c>
      <c r="B113" s="37"/>
      <c r="F113" s="19" t="s">
        <v>266</v>
      </c>
      <c r="G113" s="29" t="s">
        <v>267</v>
      </c>
    </row>
    <row r="114" customFormat="false" ht="13.5" hidden="false" customHeight="false" outlineLevel="0" collapsed="false">
      <c r="A114" s="11" t="s">
        <v>254</v>
      </c>
      <c r="B114" s="37"/>
      <c r="F114" s="19" t="s">
        <v>268</v>
      </c>
      <c r="G114" s="29"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29"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37" t="s">
        <v>143</v>
      </c>
      <c r="F120" s="19" t="s">
        <v>315</v>
      </c>
      <c r="G120" s="29" t="s">
        <v>316</v>
      </c>
    </row>
    <row r="121" customFormat="false" ht="13.5" hidden="false" customHeight="false" outlineLevel="0" collapsed="false">
      <c r="A121" s="11" t="s">
        <v>138</v>
      </c>
      <c r="B121" s="37"/>
      <c r="F121" s="19" t="s">
        <v>317</v>
      </c>
      <c r="G121" s="29"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29"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29" t="s">
        <v>325</v>
      </c>
    </row>
    <row r="127" customFormat="false" ht="13.5" hidden="false" customHeight="false" outlineLevel="0" collapsed="false">
      <c r="A127" s="11" t="s">
        <v>254</v>
      </c>
      <c r="B127" s="37"/>
      <c r="D127" s="58" t="n">
        <v>2</v>
      </c>
      <c r="F127" s="19" t="s">
        <v>326</v>
      </c>
      <c r="G127" s="29"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37"/>
      <c r="D131" s="58" t="n">
        <v>1</v>
      </c>
      <c r="F131" s="19" t="s">
        <v>334</v>
      </c>
      <c r="G131" s="29" t="s">
        <v>335</v>
      </c>
    </row>
    <row r="132" customFormat="false" ht="13.5" hidden="false" customHeight="false" outlineLevel="0" collapsed="false">
      <c r="A132" s="11" t="s">
        <v>138</v>
      </c>
      <c r="B132" s="37"/>
      <c r="D132" s="58" t="n">
        <v>2</v>
      </c>
      <c r="F132" s="19" t="s">
        <v>336</v>
      </c>
      <c r="G132" s="29" t="s">
        <v>337</v>
      </c>
    </row>
    <row r="133" customFormat="false" ht="13.5" hidden="false" customHeight="false" outlineLevel="0" collapsed="false">
      <c r="A133" s="11" t="s">
        <v>254</v>
      </c>
      <c r="B133" s="37"/>
      <c r="D133" s="58" t="n">
        <v>3</v>
      </c>
      <c r="F133" s="19" t="s">
        <v>338</v>
      </c>
      <c r="G133" s="29"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32" t="s">
        <v>342</v>
      </c>
      <c r="G136" s="39"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29"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29" t="s">
        <v>267</v>
      </c>
    </row>
    <row r="140" customFormat="false" ht="13.5" hidden="false" customHeight="false" outlineLevel="0" collapsed="false">
      <c r="A140" s="11" t="s">
        <v>138</v>
      </c>
      <c r="B140" s="37"/>
      <c r="D140" s="58" t="n">
        <v>3</v>
      </c>
      <c r="F140" s="19" t="s">
        <v>347</v>
      </c>
      <c r="G140" s="29" t="s">
        <v>348</v>
      </c>
    </row>
    <row r="141" customFormat="false" ht="13.5" hidden="false" customHeight="false" outlineLevel="0" collapsed="false">
      <c r="A141" s="11" t="s">
        <v>138</v>
      </c>
      <c r="B141" s="37"/>
      <c r="D141" s="58" t="n">
        <v>4</v>
      </c>
      <c r="F141" s="19" t="s">
        <v>349</v>
      </c>
      <c r="G141" s="29" t="s">
        <v>350</v>
      </c>
    </row>
    <row r="142" customFormat="false" ht="13.5" hidden="false" customHeight="false" outlineLevel="0" collapsed="false">
      <c r="A142" s="11" t="s">
        <v>138</v>
      </c>
      <c r="B142" s="37"/>
      <c r="D142" s="58" t="n">
        <v>5</v>
      </c>
      <c r="F142" s="19" t="s">
        <v>351</v>
      </c>
      <c r="G142" s="29" t="s">
        <v>352</v>
      </c>
    </row>
    <row r="143" customFormat="false" ht="13.5" hidden="false" customHeight="false" outlineLevel="0" collapsed="false">
      <c r="A143" s="11" t="s">
        <v>138</v>
      </c>
      <c r="B143" s="37"/>
      <c r="D143" s="58" t="n">
        <v>6</v>
      </c>
      <c r="F143" s="19" t="s">
        <v>353</v>
      </c>
      <c r="G143" s="29"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37" t="s">
        <v>143</v>
      </c>
      <c r="D147" s="58" t="n">
        <v>1</v>
      </c>
      <c r="F147" s="19" t="s">
        <v>357</v>
      </c>
      <c r="G147" s="29" t="s">
        <v>358</v>
      </c>
    </row>
    <row r="148" customFormat="false" ht="13.5" hidden="false" customHeight="false" outlineLevel="0" collapsed="false">
      <c r="A148" s="11" t="s">
        <v>254</v>
      </c>
      <c r="B148" s="37"/>
      <c r="D148" s="58" t="n">
        <v>2</v>
      </c>
      <c r="F148" s="19" t="s">
        <v>359</v>
      </c>
      <c r="G148" s="29" t="s">
        <v>360</v>
      </c>
    </row>
    <row r="149" customFormat="false" ht="13.5" hidden="false" customHeight="false" outlineLevel="0" collapsed="false">
      <c r="A149" s="11" t="s">
        <v>254</v>
      </c>
      <c r="B149" s="37"/>
      <c r="D149" s="58" t="n">
        <v>3</v>
      </c>
      <c r="F149" s="19" t="s">
        <v>361</v>
      </c>
      <c r="G149" s="29" t="s">
        <v>362</v>
      </c>
    </row>
    <row r="150" customFormat="false" ht="13.5" hidden="false" customHeight="false" outlineLevel="0" collapsed="false">
      <c r="A150" s="11" t="s">
        <v>254</v>
      </c>
      <c r="B150" s="37"/>
      <c r="D150" s="58" t="n">
        <v>4</v>
      </c>
      <c r="F150" s="19" t="s">
        <v>363</v>
      </c>
      <c r="G150" s="29" t="s">
        <v>364</v>
      </c>
    </row>
    <row r="151" customFormat="false" ht="13.5" hidden="false" customHeight="false" outlineLevel="0" collapsed="false">
      <c r="A151" s="11" t="s">
        <v>254</v>
      </c>
      <c r="B151" s="37"/>
      <c r="D151" s="58" t="n">
        <v>5</v>
      </c>
      <c r="F151" s="19" t="s">
        <v>365</v>
      </c>
      <c r="G151" s="29" t="s">
        <v>366</v>
      </c>
    </row>
    <row r="152" customFormat="false" ht="13.5" hidden="false" customHeight="false" outlineLevel="0" collapsed="false">
      <c r="A152" s="11" t="s">
        <v>254</v>
      </c>
      <c r="B152" s="37"/>
      <c r="D152" s="58" t="n">
        <v>6</v>
      </c>
      <c r="F152" s="19" t="s">
        <v>367</v>
      </c>
      <c r="G152" s="29" t="s">
        <v>368</v>
      </c>
    </row>
    <row r="153" customFormat="false" ht="13.5" hidden="false" customHeight="false" outlineLevel="0" collapsed="false">
      <c r="A153" s="11" t="s">
        <v>143</v>
      </c>
      <c r="B153" s="37" t="s">
        <v>143</v>
      </c>
      <c r="D153" s="58" t="n">
        <v>7</v>
      </c>
      <c r="F153" s="19" t="s">
        <v>369</v>
      </c>
      <c r="G153" s="29" t="s">
        <v>370</v>
      </c>
    </row>
    <row r="154" customFormat="false" ht="13.5" hidden="false" customHeight="false" outlineLevel="0" collapsed="false">
      <c r="A154" s="11" t="s">
        <v>138</v>
      </c>
      <c r="B154" s="37"/>
      <c r="D154" s="58" t="n">
        <v>8</v>
      </c>
      <c r="F154" s="19" t="s">
        <v>371</v>
      </c>
      <c r="G154" s="29" t="s">
        <v>372</v>
      </c>
    </row>
    <row r="155" customFormat="false" ht="13.5" hidden="false" customHeight="false" outlineLevel="0" collapsed="false">
      <c r="A155" s="11" t="s">
        <v>143</v>
      </c>
      <c r="B155" s="37" t="s">
        <v>143</v>
      </c>
      <c r="D155" s="58" t="n">
        <v>9</v>
      </c>
      <c r="F155" s="19" t="s">
        <v>373</v>
      </c>
      <c r="G155" s="29"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29" t="s">
        <v>377</v>
      </c>
    </row>
    <row r="158" customFormat="false" ht="13.5" hidden="false" customHeight="false" outlineLevel="0" collapsed="false">
      <c r="A158" s="11" t="s">
        <v>138</v>
      </c>
      <c r="B158" s="37"/>
      <c r="E158" s="58" t="n">
        <v>2</v>
      </c>
      <c r="F158" s="19" t="s">
        <v>378</v>
      </c>
      <c r="G158" s="29" t="s">
        <v>379</v>
      </c>
    </row>
    <row r="159" customFormat="false" ht="13.5" hidden="false" customHeight="false" outlineLevel="0" collapsed="false">
      <c r="A159" s="11" t="s">
        <v>138</v>
      </c>
      <c r="B159" s="37"/>
      <c r="E159" s="58" t="n">
        <v>3</v>
      </c>
      <c r="F159" s="19" t="s">
        <v>380</v>
      </c>
      <c r="G159" s="29" t="s">
        <v>381</v>
      </c>
    </row>
    <row r="160" customFormat="false" ht="13.5" hidden="false" customHeight="false" outlineLevel="0" collapsed="false">
      <c r="A160" s="11" t="s">
        <v>254</v>
      </c>
      <c r="B160" s="37"/>
      <c r="E160" s="58" t="n">
        <v>4</v>
      </c>
      <c r="F160" s="19" t="s">
        <v>382</v>
      </c>
      <c r="G160" s="29" t="s">
        <v>383</v>
      </c>
    </row>
    <row r="161" customFormat="false" ht="13.5" hidden="false" customHeight="false" outlineLevel="0" collapsed="false">
      <c r="A161" s="11" t="s">
        <v>138</v>
      </c>
      <c r="B161" s="37"/>
      <c r="E161" s="58" t="n">
        <v>5</v>
      </c>
      <c r="F161" s="19" t="s">
        <v>384</v>
      </c>
      <c r="G161" s="29" t="s">
        <v>385</v>
      </c>
    </row>
    <row r="162" customFormat="false" ht="13.5" hidden="false" customHeight="false" outlineLevel="0" collapsed="false">
      <c r="A162" s="11" t="s">
        <v>254</v>
      </c>
      <c r="B162" s="37"/>
      <c r="E162" s="58" t="n">
        <v>6</v>
      </c>
      <c r="F162" s="19" t="s">
        <v>386</v>
      </c>
      <c r="G162" s="29" t="s">
        <v>387</v>
      </c>
    </row>
    <row r="163" customFormat="false" ht="13.5" hidden="false" customHeight="false" outlineLevel="0" collapsed="false">
      <c r="A163" s="11" t="s">
        <v>143</v>
      </c>
      <c r="B163" s="37" t="s">
        <v>143</v>
      </c>
      <c r="E163" s="58" t="n">
        <v>7</v>
      </c>
      <c r="F163" s="19" t="s">
        <v>297</v>
      </c>
      <c r="G163" s="29" t="s">
        <v>298</v>
      </c>
    </row>
    <row r="164" customFormat="false" ht="13.5" hidden="false" customHeight="false" outlineLevel="0" collapsed="false">
      <c r="A164" s="11" t="s">
        <v>254</v>
      </c>
      <c r="B164" s="37"/>
      <c r="E164" s="58" t="n">
        <v>8</v>
      </c>
      <c r="F164" s="19" t="s">
        <v>299</v>
      </c>
      <c r="G164" s="29" t="s">
        <v>300</v>
      </c>
    </row>
    <row r="165" customFormat="false" ht="13.5" hidden="false" customHeight="false" outlineLevel="0" collapsed="false">
      <c r="A165" s="11" t="s">
        <v>138</v>
      </c>
      <c r="B165" s="37"/>
      <c r="E165" s="58" t="n">
        <v>9</v>
      </c>
      <c r="F165" s="19" t="s">
        <v>388</v>
      </c>
      <c r="G165" s="29" t="s">
        <v>389</v>
      </c>
    </row>
    <row r="166" customFormat="false" ht="13.5" hidden="false" customHeight="false" outlineLevel="0" collapsed="false">
      <c r="A166" s="11" t="s">
        <v>254</v>
      </c>
      <c r="B166" s="37"/>
      <c r="E166" s="58" t="n">
        <v>10</v>
      </c>
      <c r="F166" s="19" t="s">
        <v>390</v>
      </c>
      <c r="G166" s="29" t="s">
        <v>391</v>
      </c>
    </row>
    <row r="167" customFormat="false" ht="13.5" hidden="false" customHeight="false" outlineLevel="0" collapsed="false">
      <c r="A167" s="11" t="s">
        <v>143</v>
      </c>
      <c r="B167" s="37" t="s">
        <v>143</v>
      </c>
      <c r="E167" s="58" t="n">
        <v>11</v>
      </c>
      <c r="F167" s="19" t="s">
        <v>392</v>
      </c>
      <c r="G167" s="29" t="s">
        <v>393</v>
      </c>
    </row>
    <row r="168" customFormat="false" ht="13.5" hidden="false" customHeight="false" outlineLevel="0" collapsed="false">
      <c r="A168" s="11" t="s">
        <v>143</v>
      </c>
      <c r="B168" s="37" t="s">
        <v>143</v>
      </c>
      <c r="E168" s="58" t="n">
        <v>12</v>
      </c>
      <c r="F168" s="19" t="s">
        <v>394</v>
      </c>
      <c r="G168" s="29" t="s">
        <v>395</v>
      </c>
    </row>
    <row r="169" customFormat="false" ht="13.5" hidden="false" customHeight="false" outlineLevel="0" collapsed="false">
      <c r="A169" s="11" t="s">
        <v>138</v>
      </c>
      <c r="B169" s="37"/>
      <c r="E169" s="58" t="n">
        <v>13</v>
      </c>
      <c r="F169" s="19" t="s">
        <v>396</v>
      </c>
      <c r="G169" s="29" t="s">
        <v>397</v>
      </c>
    </row>
    <row r="170" customFormat="false" ht="13.5" hidden="false" customHeight="false" outlineLevel="0" collapsed="false">
      <c r="A170" s="11" t="s">
        <v>143</v>
      </c>
      <c r="B170" s="37" t="s">
        <v>143</v>
      </c>
      <c r="E170" s="58" t="n">
        <v>14</v>
      </c>
      <c r="F170" s="19" t="s">
        <v>398</v>
      </c>
      <c r="G170" s="29"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29"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29" t="s">
        <v>403</v>
      </c>
    </row>
    <row r="175" customFormat="false" ht="13.5" hidden="false" customHeight="false" outlineLevel="0" collapsed="false">
      <c r="A175" s="11" t="s">
        <v>254</v>
      </c>
      <c r="B175" s="37"/>
      <c r="F175" s="19" t="s">
        <v>404</v>
      </c>
      <c r="G175" s="29" t="s">
        <v>405</v>
      </c>
    </row>
    <row r="176" customFormat="false" ht="13.5" hidden="false" customHeight="false" outlineLevel="0" collapsed="false">
      <c r="A176" s="11" t="s">
        <v>254</v>
      </c>
      <c r="B176" s="37"/>
      <c r="F176" s="19" t="s">
        <v>406</v>
      </c>
      <c r="G176" s="29"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37" t="s">
        <v>143</v>
      </c>
      <c r="D178" s="58" t="n">
        <v>1</v>
      </c>
      <c r="F178" s="19" t="s">
        <v>409</v>
      </c>
      <c r="G178" s="29"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29" t="s">
        <v>413</v>
      </c>
    </row>
    <row r="181" customFormat="false" ht="13.5" hidden="false" customHeight="false" outlineLevel="0" collapsed="false">
      <c r="A181" s="11" t="s">
        <v>254</v>
      </c>
      <c r="B181" s="37"/>
      <c r="E181" s="58" t="n">
        <v>2</v>
      </c>
      <c r="F181" s="19" t="s">
        <v>414</v>
      </c>
      <c r="G181" s="29" t="s">
        <v>415</v>
      </c>
    </row>
    <row r="182" customFormat="false" ht="13.5" hidden="false" customHeight="false" outlineLevel="0" collapsed="false">
      <c r="A182" s="11" t="s">
        <v>143</v>
      </c>
      <c r="B182" s="37" t="s">
        <v>143</v>
      </c>
      <c r="E182" s="58" t="n">
        <v>3</v>
      </c>
      <c r="F182" s="19" t="s">
        <v>416</v>
      </c>
      <c r="G182" s="29" t="s">
        <v>417</v>
      </c>
    </row>
    <row r="183" customFormat="false" ht="13.5" hidden="false" customHeight="false" outlineLevel="0" collapsed="false">
      <c r="A183" s="11" t="s">
        <v>138</v>
      </c>
      <c r="B183" s="37"/>
      <c r="E183" s="58" t="n">
        <v>4</v>
      </c>
      <c r="F183" s="19" t="s">
        <v>418</v>
      </c>
      <c r="G183" s="29" t="s">
        <v>419</v>
      </c>
    </row>
    <row r="184" customFormat="false" ht="13.5" hidden="false" customHeight="false" outlineLevel="0" collapsed="false">
      <c r="A184" s="11" t="s">
        <v>143</v>
      </c>
      <c r="B184" s="37" t="s">
        <v>143</v>
      </c>
      <c r="D184" s="58" t="n">
        <v>3</v>
      </c>
      <c r="F184" s="19" t="s">
        <v>420</v>
      </c>
      <c r="G184" s="29"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37" t="s">
        <v>143</v>
      </c>
      <c r="D201" s="58" t="n">
        <v>1</v>
      </c>
      <c r="F201" s="19" t="s">
        <v>446</v>
      </c>
      <c r="G201" s="37" t="s">
        <v>447</v>
      </c>
    </row>
    <row r="202" customFormat="false" ht="13.5" hidden="false" customHeight="false" outlineLevel="0" collapsed="false">
      <c r="A202" s="11" t="s">
        <v>143</v>
      </c>
      <c r="B202" s="37"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37"/>
      <c r="E204" s="58" t="n">
        <v>1</v>
      </c>
      <c r="F204" s="19" t="s">
        <v>451</v>
      </c>
      <c r="G204" s="37" t="s">
        <v>452</v>
      </c>
    </row>
    <row r="205" customFormat="false" ht="13.5" hidden="false" customHeight="false" outlineLevel="0" collapsed="false">
      <c r="A205" s="11" t="s">
        <v>138</v>
      </c>
      <c r="B205" s="37"/>
      <c r="E205" s="58" t="n">
        <v>2</v>
      </c>
      <c r="F205" s="19" t="s">
        <v>453</v>
      </c>
      <c r="G205" s="37" t="s">
        <v>454</v>
      </c>
    </row>
    <row r="206" customFormat="false" ht="13.5" hidden="false" customHeight="false" outlineLevel="0" collapsed="false">
      <c r="A206" s="11" t="s">
        <v>138</v>
      </c>
      <c r="B206" s="37"/>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37"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37"/>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37"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37"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37" t="s">
        <v>143</v>
      </c>
      <c r="F252" s="19" t="s">
        <v>521</v>
      </c>
      <c r="G252" s="37" t="s">
        <v>522</v>
      </c>
    </row>
    <row r="253" customFormat="false" ht="13.5" hidden="false" customHeight="false" outlineLevel="0" collapsed="false">
      <c r="A253" s="11" t="s">
        <v>143</v>
      </c>
      <c r="B253" s="37"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37"/>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37" t="s">
        <v>143</v>
      </c>
      <c r="D259" s="58" t="n">
        <v>1</v>
      </c>
      <c r="F259" s="19" t="s">
        <v>531</v>
      </c>
      <c r="G259" s="37" t="s">
        <v>532</v>
      </c>
    </row>
    <row r="260" customFormat="false" ht="13.5" hidden="false" customHeight="false" outlineLevel="0" collapsed="false">
      <c r="A260" s="11" t="s">
        <v>143</v>
      </c>
      <c r="B260" s="37"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37"/>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37"/>
      <c r="E270" s="58" t="n">
        <v>2</v>
      </c>
      <c r="F270" s="19" t="s">
        <v>546</v>
      </c>
      <c r="G270" s="37" t="s">
        <v>547</v>
      </c>
    </row>
    <row r="271" customFormat="false" ht="13.5" hidden="false" customHeight="false" outlineLevel="0" collapsed="false">
      <c r="A271" s="11" t="s">
        <v>138</v>
      </c>
      <c r="B271" s="37"/>
      <c r="E271" s="58" t="n">
        <v>3</v>
      </c>
      <c r="F271" s="19" t="s">
        <v>548</v>
      </c>
      <c r="G271" s="37" t="s">
        <v>549</v>
      </c>
    </row>
    <row r="272" customFormat="false" ht="13.5" hidden="false" customHeight="false" outlineLevel="0" collapsed="false">
      <c r="A272" s="11" t="s">
        <v>138</v>
      </c>
      <c r="B272" s="37"/>
      <c r="E272" s="58" t="n">
        <v>4</v>
      </c>
      <c r="F272" s="19" t="s">
        <v>550</v>
      </c>
      <c r="G272" s="37" t="s">
        <v>551</v>
      </c>
    </row>
    <row r="273" customFormat="false" ht="13.5" hidden="false" customHeight="false" outlineLevel="0" collapsed="false">
      <c r="A273" s="11" t="s">
        <v>138</v>
      </c>
      <c r="B273" s="37"/>
      <c r="E273" s="58" t="n">
        <v>5</v>
      </c>
      <c r="F273" s="19" t="s">
        <v>552</v>
      </c>
      <c r="G273" s="37" t="s">
        <v>553</v>
      </c>
    </row>
    <row r="274" customFormat="false" ht="13.5" hidden="false" customHeight="false" outlineLevel="0" collapsed="false">
      <c r="A274" s="11" t="s">
        <v>138</v>
      </c>
      <c r="B274" s="37"/>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37"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37"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32"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37" t="s">
        <v>143</v>
      </c>
      <c r="F282" s="19" t="s">
        <v>566</v>
      </c>
      <c r="G282" s="37" t="s">
        <v>567</v>
      </c>
    </row>
    <row r="283" customFormat="false" ht="13.5" hidden="false" customHeight="false" outlineLevel="0" collapsed="false">
      <c r="A283" s="11" t="s">
        <v>138</v>
      </c>
      <c r="B283" s="37"/>
      <c r="F283" s="19" t="s">
        <v>568</v>
      </c>
      <c r="G283" s="37" t="s">
        <v>569</v>
      </c>
    </row>
    <row r="284" customFormat="false" ht="13.5" hidden="false" customHeight="false" outlineLevel="0" collapsed="false">
      <c r="A284" s="11" t="s">
        <v>138</v>
      </c>
      <c r="B284" s="37"/>
      <c r="D284" s="58" t="n">
        <v>2</v>
      </c>
      <c r="F284" s="19" t="s">
        <v>570</v>
      </c>
      <c r="G284" s="37" t="s">
        <v>571</v>
      </c>
    </row>
    <row r="285" customFormat="false" ht="13.5" hidden="false" customHeight="false" outlineLevel="0" collapsed="false">
      <c r="A285" s="11" t="s">
        <v>138</v>
      </c>
      <c r="B285" s="37"/>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32"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37"/>
      <c r="E304" s="58" t="n">
        <v>4</v>
      </c>
      <c r="F304" s="19" t="s">
        <v>598</v>
      </c>
      <c r="G304" s="37" t="s">
        <v>599</v>
      </c>
    </row>
    <row r="305" customFormat="false" ht="13.5" hidden="false" customHeight="false" outlineLevel="0" collapsed="false">
      <c r="A305" s="11" t="s">
        <v>138</v>
      </c>
      <c r="B305" s="37"/>
      <c r="E305" s="58" t="n">
        <v>5</v>
      </c>
      <c r="F305" s="19" t="s">
        <v>600</v>
      </c>
      <c r="G305" s="37" t="s">
        <v>601</v>
      </c>
    </row>
    <row r="306" customFormat="false" ht="13.5" hidden="false" customHeight="false" outlineLevel="0" collapsed="false">
      <c r="A306" s="11" t="s">
        <v>138</v>
      </c>
      <c r="B306" s="37"/>
      <c r="E306" s="58" t="n">
        <v>6</v>
      </c>
      <c r="F306" s="19" t="s">
        <v>602</v>
      </c>
      <c r="G306" s="37" t="s">
        <v>603</v>
      </c>
    </row>
    <row r="307" customFormat="false" ht="13.5" hidden="false" customHeight="false" outlineLevel="0" collapsed="false">
      <c r="A307" s="11" t="s">
        <v>138</v>
      </c>
      <c r="B307" s="37"/>
      <c r="E307" s="58" t="n">
        <v>7</v>
      </c>
      <c r="F307" s="19" t="s">
        <v>576</v>
      </c>
      <c r="G307" s="37" t="s">
        <v>577</v>
      </c>
    </row>
    <row r="308" customFormat="false" ht="13.5" hidden="false" customHeight="false" outlineLevel="0" collapsed="false">
      <c r="A308" s="11" t="s">
        <v>138</v>
      </c>
      <c r="B308" s="37"/>
      <c r="E308" s="58" t="n">
        <v>8</v>
      </c>
      <c r="F308" s="19" t="s">
        <v>604</v>
      </c>
      <c r="G308" s="37" t="s">
        <v>605</v>
      </c>
    </row>
    <row r="309" customFormat="false" ht="13.5" hidden="false" customHeight="false" outlineLevel="0" collapsed="false">
      <c r="A309" s="11" t="s">
        <v>143</v>
      </c>
      <c r="B309" s="37" t="s">
        <v>143</v>
      </c>
      <c r="D309" s="58" t="n">
        <v>2</v>
      </c>
      <c r="F309" s="19" t="s">
        <v>297</v>
      </c>
      <c r="G309" s="37" t="s">
        <v>298</v>
      </c>
    </row>
    <row r="310" customFormat="false" ht="13.5" hidden="false" customHeight="false" outlineLevel="0" collapsed="false">
      <c r="A310" s="11" t="s">
        <v>138</v>
      </c>
      <c r="B310" s="37"/>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37"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37"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37"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37" t="s">
        <v>143</v>
      </c>
      <c r="F318" s="19" t="s">
        <v>616</v>
      </c>
      <c r="G318" s="37" t="s">
        <v>617</v>
      </c>
    </row>
    <row r="319" customFormat="false" ht="13.5" hidden="false" customHeight="false" outlineLevel="0" collapsed="false">
      <c r="A319" s="11" t="s">
        <v>254</v>
      </c>
      <c r="B319" s="37"/>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37"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32"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37" t="s">
        <v>143</v>
      </c>
      <c r="E325" s="58" t="n">
        <v>1</v>
      </c>
      <c r="F325" s="19" t="s">
        <v>448</v>
      </c>
      <c r="G325" s="37" t="s">
        <v>449</v>
      </c>
    </row>
    <row r="326" customFormat="false" ht="13.5" hidden="false" customHeight="false" outlineLevel="0" collapsed="false">
      <c r="A326" s="11" t="s">
        <v>143</v>
      </c>
      <c r="B326" s="37" t="s">
        <v>143</v>
      </c>
      <c r="E326" s="58" t="n">
        <v>2</v>
      </c>
      <c r="F326" s="19" t="s">
        <v>297</v>
      </c>
      <c r="G326" s="37" t="s">
        <v>298</v>
      </c>
    </row>
    <row r="327" customFormat="false" ht="13.5" hidden="false" customHeight="false" outlineLevel="0" collapsed="false">
      <c r="A327" s="11" t="s">
        <v>138</v>
      </c>
      <c r="B327" s="37"/>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37"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32"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37"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37"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37" t="s">
        <v>143</v>
      </c>
      <c r="E362" s="58" t="n">
        <v>1</v>
      </c>
      <c r="F362" s="19" t="s">
        <v>663</v>
      </c>
      <c r="G362" s="37" t="s">
        <v>664</v>
      </c>
    </row>
    <row r="363" customFormat="false" ht="13.5" hidden="false" customHeight="false" outlineLevel="0" collapsed="false">
      <c r="A363" s="11" t="s">
        <v>143</v>
      </c>
      <c r="B363" s="37" t="s">
        <v>143</v>
      </c>
      <c r="E363" s="58" t="n">
        <v>2</v>
      </c>
      <c r="F363" s="19" t="s">
        <v>665</v>
      </c>
      <c r="G363" s="60" t="s">
        <v>666</v>
      </c>
    </row>
    <row r="364" customFormat="false" ht="13.5" hidden="false" customHeight="false" outlineLevel="0" collapsed="false">
      <c r="A364" s="11" t="s">
        <v>138</v>
      </c>
      <c r="B364" s="37" t="s">
        <v>138</v>
      </c>
      <c r="F364" s="19" t="s">
        <v>667</v>
      </c>
      <c r="G364" s="37" t="s">
        <v>668</v>
      </c>
    </row>
    <row r="365" customFormat="false" ht="13.5" hidden="false" customHeight="false" outlineLevel="0" collapsed="false">
      <c r="A365" s="11" t="s">
        <v>143</v>
      </c>
      <c r="B365" s="37" t="s">
        <v>143</v>
      </c>
      <c r="F365" s="19" t="s">
        <v>669</v>
      </c>
      <c r="G365" s="37" t="s">
        <v>670</v>
      </c>
    </row>
    <row r="366" customFormat="false" ht="13.5" hidden="false" customHeight="false" outlineLevel="0" collapsed="false">
      <c r="A366" s="11" t="s">
        <v>138</v>
      </c>
      <c r="B366" s="37" t="s">
        <v>138</v>
      </c>
      <c r="E366" s="58" t="n">
        <v>3</v>
      </c>
      <c r="F366" s="19" t="s">
        <v>671</v>
      </c>
      <c r="G366" s="60" t="s">
        <v>672</v>
      </c>
    </row>
    <row r="367" customFormat="false" ht="13.5" hidden="false" customHeight="false" outlineLevel="0" collapsed="false">
      <c r="A367" s="11" t="s">
        <v>143</v>
      </c>
      <c r="B367" s="37"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37"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37" t="s">
        <v>143</v>
      </c>
      <c r="D371" s="11" t="s">
        <v>680</v>
      </c>
      <c r="F371" s="19" t="s">
        <v>681</v>
      </c>
      <c r="G371" s="37" t="s">
        <v>682</v>
      </c>
    </row>
    <row r="372" customFormat="false" ht="13.5" hidden="false" customHeight="false" outlineLevel="0" collapsed="false">
      <c r="A372" s="11" t="s">
        <v>254</v>
      </c>
      <c r="B372" s="37"/>
      <c r="F372" s="19" t="s">
        <v>683</v>
      </c>
      <c r="G372" s="37" t="s">
        <v>684</v>
      </c>
    </row>
    <row r="373" customFormat="false" ht="13.5" hidden="false" customHeight="false" outlineLevel="0" collapsed="false">
      <c r="A373" s="11" t="s">
        <v>143</v>
      </c>
      <c r="B373" s="37"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61" t="s">
        <v>688</v>
      </c>
      <c r="G377" s="61"/>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37" t="s">
        <v>143</v>
      </c>
      <c r="E378" s="13" t="n">
        <v>1</v>
      </c>
      <c r="F378" s="19" t="s">
        <v>689</v>
      </c>
      <c r="G378" s="37" t="s">
        <v>690</v>
      </c>
    </row>
    <row r="379" customFormat="false" ht="13.5" hidden="false" customHeight="false" outlineLevel="0" collapsed="false">
      <c r="A379" s="11" t="s">
        <v>138</v>
      </c>
      <c r="B379" s="37" t="s">
        <v>138</v>
      </c>
      <c r="E379" s="13" t="n">
        <v>2</v>
      </c>
      <c r="F379" s="19" t="s">
        <v>691</v>
      </c>
      <c r="G379" s="37" t="s">
        <v>692</v>
      </c>
    </row>
    <row r="380" customFormat="false" ht="13.5" hidden="false" customHeight="false" outlineLevel="0" collapsed="false">
      <c r="A380" s="11" t="s">
        <v>143</v>
      </c>
      <c r="B380" s="37" t="s">
        <v>143</v>
      </c>
      <c r="E380" s="13" t="n">
        <v>3</v>
      </c>
      <c r="F380" s="19" t="s">
        <v>693</v>
      </c>
      <c r="G380" s="37" t="s">
        <v>694</v>
      </c>
    </row>
    <row r="381" customFormat="false" ht="13.5" hidden="false" customHeight="false" outlineLevel="0" collapsed="false">
      <c r="A381" s="11" t="s">
        <v>143</v>
      </c>
      <c r="B381" s="37"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37" t="s">
        <v>143</v>
      </c>
      <c r="D386" s="58" t="n">
        <v>1</v>
      </c>
      <c r="F386" s="19" t="s">
        <v>703</v>
      </c>
      <c r="G386" s="37" t="s">
        <v>704</v>
      </c>
    </row>
    <row r="387" customFormat="false" ht="13.5" hidden="false" customHeight="false" outlineLevel="0" collapsed="false">
      <c r="A387" s="11" t="s">
        <v>143</v>
      </c>
      <c r="B387" s="37"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37" t="s">
        <v>143</v>
      </c>
      <c r="D389" s="58" t="n">
        <v>1</v>
      </c>
      <c r="F389" s="19" t="s">
        <v>707</v>
      </c>
      <c r="G389" s="37" t="s">
        <v>708</v>
      </c>
    </row>
    <row r="390" customFormat="false" ht="13.5" hidden="false" customHeight="false" outlineLevel="0" collapsed="false">
      <c r="A390" s="11" t="s">
        <v>143</v>
      </c>
      <c r="B390" s="37" t="s">
        <v>143</v>
      </c>
      <c r="D390" s="58" t="n">
        <v>2</v>
      </c>
      <c r="F390" s="19" t="s">
        <v>709</v>
      </c>
      <c r="G390" s="37" t="s">
        <v>710</v>
      </c>
    </row>
    <row r="391" customFormat="false" ht="13.5" hidden="false" customHeight="false" outlineLevel="0" collapsed="false">
      <c r="A391" s="11" t="s">
        <v>143</v>
      </c>
      <c r="B391" s="37"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37"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37"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mergeCells count="1">
    <mergeCell ref="F377:G377"/>
  </mergeCells>
  <conditionalFormatting sqref="B1:B42 B435:B985">
    <cfRule type="cellIs" priority="2" operator="equal" aboveAverage="0" equalAverage="0" bottom="0" percent="0" rank="0" text="" dxfId="42">
      <formula>"x"</formula>
    </cfRule>
  </conditionalFormatting>
  <conditionalFormatting sqref="B1:B42 B435:B985">
    <cfRule type="cellIs" priority="3" operator="equal" aboveAverage="0" equalAverage="0" bottom="0" percent="0" rank="0" text="" dxfId="4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20917/"/>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55</v>
      </c>
      <c r="E1" s="7" t="s">
        <v>234</v>
      </c>
      <c r="F1" s="17" t="s">
        <v>235</v>
      </c>
      <c r="G1" s="7" t="s">
        <v>236</v>
      </c>
    </row>
    <row r="2" customFormat="false" ht="13.5" hidden="false" customHeight="false" outlineLevel="0" collapsed="false">
      <c r="A2" s="7" t="s">
        <v>18</v>
      </c>
      <c r="B2" s="11" t="s">
        <v>805</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44">
      <formula>"x"</formula>
    </cfRule>
  </conditionalFormatting>
  <conditionalFormatting sqref="B1:B42 B435:B985">
    <cfRule type="cellIs" priority="3" operator="equal" aboveAverage="0" equalAverage="0" bottom="0" percent="0" rank="0" text="" dxfId="4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60304/"/>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57</v>
      </c>
      <c r="E1" s="7" t="s">
        <v>234</v>
      </c>
      <c r="F1" s="17" t="s">
        <v>235</v>
      </c>
      <c r="G1" s="7" t="s">
        <v>236</v>
      </c>
    </row>
    <row r="2" customFormat="false" ht="13.5" hidden="false" customHeight="false" outlineLevel="0" collapsed="false">
      <c r="A2" s="7" t="s">
        <v>18</v>
      </c>
      <c r="B2" s="11" t="s">
        <v>806</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23" t="s">
        <v>143</v>
      </c>
      <c r="C10" s="13" t="s">
        <v>133</v>
      </c>
      <c r="E10" s="63"/>
    </row>
    <row r="11" customFormat="false" ht="13.5" hidden="false" customHeight="false" outlineLevel="0" collapsed="false">
      <c r="A11" s="21" t="str">
        <f aca="false">HYPERLINK("https://waic.jp/docs/UNDERSTANDING-WCAG20/content-structure-separation-sequence", "1.3.2")</f>
        <v>1.3.2</v>
      </c>
      <c r="B11" s="2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23" t="s">
        <v>143</v>
      </c>
      <c r="C15" s="13" t="s">
        <v>149</v>
      </c>
      <c r="E15" s="63"/>
    </row>
    <row r="16" customFormat="false" ht="13.5" hidden="false" customHeight="false" outlineLevel="0" collapsed="false">
      <c r="A16" s="21" t="str">
        <f aca="false">HYPERLINK("https://waic.jp/docs/UNDERSTANDING-WCAG20/visual-audio-contrast-scale", "1.4.4")</f>
        <v>1.4.4</v>
      </c>
      <c r="B16" s="23" t="s">
        <v>143</v>
      </c>
      <c r="C16" s="13" t="s">
        <v>149</v>
      </c>
      <c r="E16" s="63"/>
    </row>
    <row r="17" customFormat="false" ht="13.5" hidden="false" customHeight="false" outlineLevel="0" collapsed="false">
      <c r="A17" s="21" t="str">
        <f aca="false">HYPERLINK("https://waic.jp/docs/UNDERSTANDING-WCAG20/visual-audio-contrast-text-presentation", "1.4.5")</f>
        <v>1.4.5</v>
      </c>
      <c r="B17" s="23" t="s">
        <v>143</v>
      </c>
      <c r="C17" s="13" t="s">
        <v>149</v>
      </c>
      <c r="E17" s="63"/>
    </row>
    <row r="18" customFormat="false" ht="13.5" hidden="false" customHeight="false" outlineLevel="0" collapsed="false">
      <c r="A18" s="21" t="str">
        <f aca="false">HYPERLINK("https://waic.jp/docs/UNDERSTANDING-WCAG20/keyboard-operation-keyboard-operable", "2.1.1")</f>
        <v>2.1.1</v>
      </c>
      <c r="B18" s="23" t="s">
        <v>143</v>
      </c>
      <c r="C18" s="13" t="s">
        <v>133</v>
      </c>
      <c r="E18" s="63"/>
    </row>
    <row r="19" customFormat="false" ht="13.5" hidden="false" customHeight="false" outlineLevel="0" collapsed="false">
      <c r="A19" s="21" t="str">
        <f aca="false">HYPERLINK("https://waic.jp/docs/UNDERSTANDING-WCAG20/keyboard-operation-trapping", "2.1.2")</f>
        <v>2.1.2</v>
      </c>
      <c r="B19" s="2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23" t="s">
        <v>143</v>
      </c>
      <c r="C23" s="13" t="s">
        <v>133</v>
      </c>
      <c r="E23" s="63"/>
    </row>
    <row r="24" customFormat="false" ht="13.5" hidden="false" customHeight="false" outlineLevel="0" collapsed="false">
      <c r="A24" s="21" t="str">
        <f aca="false">HYPERLINK("https://waic.jp/docs/UNDERSTANDING-WCAG20/navigation-mechanisms-title", "2.4.2")</f>
        <v>2.4.2</v>
      </c>
      <c r="B24" s="23" t="s">
        <v>143</v>
      </c>
      <c r="C24" s="13" t="s">
        <v>133</v>
      </c>
      <c r="E24" s="63"/>
    </row>
    <row r="25" customFormat="false" ht="13.5" hidden="false" customHeight="false" outlineLevel="0" collapsed="false">
      <c r="A25" s="21" t="str">
        <f aca="false">HYPERLINK("https://waic.jp/docs/UNDERSTANDING-WCAG20/navigation-mechanisms-focus-order", "2.4.3")</f>
        <v>2.4.3</v>
      </c>
      <c r="B25" s="23" t="s">
        <v>143</v>
      </c>
      <c r="C25" s="13" t="s">
        <v>133</v>
      </c>
      <c r="E25" s="63"/>
    </row>
    <row r="26" customFormat="false" ht="13.5" hidden="false" customHeight="false" outlineLevel="0" collapsed="false">
      <c r="A26" s="21" t="str">
        <f aca="false">HYPERLINK("https://waic.jp/docs/UNDERSTANDING-WCAG20/navigation-mechanisms-refs", "2.4.4")</f>
        <v>2.4.4</v>
      </c>
      <c r="B26" s="23" t="s">
        <v>143</v>
      </c>
      <c r="C26" s="13" t="s">
        <v>133</v>
      </c>
      <c r="E26" s="63"/>
    </row>
    <row r="27" customFormat="false" ht="13.5" hidden="false" customHeight="false" outlineLevel="0" collapsed="false">
      <c r="A27" s="21" t="str">
        <f aca="false">HYPERLINK("https://waic.jp/docs/UNDERSTANDING-WCAG20/navigation-mechanisms-mult-loc", "2.4.5")</f>
        <v>2.4.5</v>
      </c>
      <c r="B27" s="23" t="s">
        <v>143</v>
      </c>
      <c r="C27" s="13" t="s">
        <v>149</v>
      </c>
      <c r="E27" s="63"/>
    </row>
    <row r="28" customFormat="false" ht="13.5" hidden="false" customHeight="false" outlineLevel="0" collapsed="false">
      <c r="A28" s="21" t="str">
        <f aca="false">HYPERLINK("https://waic.jp/docs/UNDERSTANDING-WCAG20/navigation-mechanisms-descriptive", "2.4.6")</f>
        <v>2.4.6</v>
      </c>
      <c r="B28" s="23" t="s">
        <v>143</v>
      </c>
      <c r="C28" s="13" t="s">
        <v>149</v>
      </c>
      <c r="E28" s="63"/>
    </row>
    <row r="29" customFormat="false" ht="13.5" hidden="false" customHeight="false" outlineLevel="0" collapsed="false">
      <c r="A29" s="21" t="str">
        <f aca="false">HYPERLINK("https://waic.jp/docs/UNDERSTANDING-WCAG20/navigation-mechanisms-focus-visible", "2.4.7")</f>
        <v>2.4.7</v>
      </c>
      <c r="B29" s="23" t="s">
        <v>143</v>
      </c>
      <c r="C29" s="13" t="s">
        <v>149</v>
      </c>
      <c r="E29" s="63"/>
    </row>
    <row r="30" customFormat="false" ht="13.5" hidden="false" customHeight="false" outlineLevel="0" collapsed="false">
      <c r="A30" s="21" t="str">
        <f aca="false">HYPERLINK("https://waic.jp/docs/UNDERSTANDING-WCAG20/meaning-doc-lang-id", "3.1.1")</f>
        <v>3.1.1</v>
      </c>
      <c r="B30" s="2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23" t="s">
        <v>143</v>
      </c>
      <c r="C32" s="13" t="s">
        <v>133</v>
      </c>
      <c r="E32" s="63"/>
    </row>
    <row r="33" customFormat="false" ht="13.5" hidden="false" customHeight="false" outlineLevel="0" collapsed="false">
      <c r="A33" s="21" t="str">
        <f aca="false">HYPERLINK("https://waic.jp/docs/UNDERSTANDING-WCAG20/consistent-behavior-unpredictable-change", "3.2.2")</f>
        <v>3.2.2</v>
      </c>
      <c r="B33" s="23" t="s">
        <v>143</v>
      </c>
      <c r="C33" s="13" t="s">
        <v>133</v>
      </c>
      <c r="E33" s="63"/>
    </row>
    <row r="34" customFormat="false" ht="13.5" hidden="false" customHeight="false" outlineLevel="0" collapsed="false">
      <c r="A34" s="21" t="str">
        <f aca="false">HYPERLINK("https://waic.jp/docs/UNDERSTANDING-WCAG20/consistent-behavior-consistent-locations", "3.2.3")</f>
        <v>3.2.3</v>
      </c>
      <c r="B34" s="23" t="s">
        <v>143</v>
      </c>
      <c r="C34" s="13" t="s">
        <v>149</v>
      </c>
      <c r="E34" s="63"/>
    </row>
    <row r="35" customFormat="false" ht="13.5" hidden="false" customHeight="false" outlineLevel="0" collapsed="false">
      <c r="A35" s="21" t="str">
        <f aca="false">HYPERLINK("https://waic.jp/docs/UNDERSTANDING-WCAG20/consistent-behavior-consistent-functionality", "3.2.4")</f>
        <v>3.2.4</v>
      </c>
      <c r="B35" s="23" t="s">
        <v>134</v>
      </c>
      <c r="C35" s="13" t="s">
        <v>149</v>
      </c>
      <c r="E35" s="6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2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23" t="s">
        <v>143</v>
      </c>
      <c r="C40" s="13" t="s">
        <v>133</v>
      </c>
      <c r="E40" s="63"/>
    </row>
    <row r="41" customFormat="false" ht="13.5" hidden="false" customHeight="false" outlineLevel="0" collapsed="false">
      <c r="A41" s="21" t="str">
        <f aca="false">HYPERLINK("https://waic.jp/docs/UNDERSTANDING-WCAG20/ensure-compat-rsv", "4.1.2")</f>
        <v>4.1.2</v>
      </c>
      <c r="B41" s="2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11" t="s">
        <v>807</v>
      </c>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t="s">
        <v>808</v>
      </c>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46">
      <formula>"x"</formula>
    </cfRule>
  </conditionalFormatting>
  <conditionalFormatting sqref="B1:B42 B435:B985">
    <cfRule type="cellIs" priority="3" operator="equal" aboveAverage="0" equalAverage="0" bottom="0" percent="0" rank="0" text="" dxfId="4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70922/"/>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59</v>
      </c>
      <c r="E1" s="7" t="s">
        <v>234</v>
      </c>
      <c r="F1" s="17" t="s">
        <v>235</v>
      </c>
      <c r="G1" s="7" t="s">
        <v>236</v>
      </c>
    </row>
    <row r="2" customFormat="false" ht="13.5" hidden="false" customHeight="false" outlineLevel="0" collapsed="false">
      <c r="A2" s="7" t="s">
        <v>18</v>
      </c>
      <c r="B2" s="11" t="s">
        <v>809</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48">
      <formula>"x"</formula>
    </cfRule>
  </conditionalFormatting>
  <conditionalFormatting sqref="B1:B42 B435:B985">
    <cfRule type="cellIs" priority="3" operator="equal" aboveAverage="0" equalAverage="0" bottom="0" percent="0" rank="0" text="" dxfId="4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10802-2/"/>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61</v>
      </c>
      <c r="E1" s="7" t="s">
        <v>234</v>
      </c>
      <c r="F1" s="17" t="s">
        <v>235</v>
      </c>
      <c r="G1" s="7" t="s">
        <v>236</v>
      </c>
    </row>
    <row r="2" customFormat="false" ht="13.5" hidden="false" customHeight="false" outlineLevel="0" collapsed="false">
      <c r="A2" s="7" t="s">
        <v>18</v>
      </c>
      <c r="B2" s="11" t="s">
        <v>810</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6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50">
      <formula>"x"</formula>
    </cfRule>
  </conditionalFormatting>
  <conditionalFormatting sqref="B1:B42 B435:B985">
    <cfRule type="cellIs" priority="3" operator="equal" aboveAverage="0" equalAverage="0" bottom="0" percent="0" rank="0" text="" dxfId="5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00922/"/>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63</v>
      </c>
      <c r="E1" s="7" t="s">
        <v>234</v>
      </c>
      <c r="F1" s="17" t="s">
        <v>235</v>
      </c>
      <c r="G1" s="7" t="s">
        <v>236</v>
      </c>
    </row>
    <row r="2" customFormat="false" ht="13.5" hidden="false" customHeight="false" outlineLevel="0" collapsed="false">
      <c r="A2" s="7" t="s">
        <v>18</v>
      </c>
      <c r="B2" s="11" t="s">
        <v>64</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134</v>
      </c>
      <c r="C10" s="13" t="s">
        <v>133</v>
      </c>
      <c r="E10" s="17" t="s">
        <v>811</v>
      </c>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52">
      <formula>"x"</formula>
    </cfRule>
  </conditionalFormatting>
  <conditionalFormatting sqref="B1:B42 B435:B985">
    <cfRule type="cellIs" priority="3" operator="equal" aboveAverage="0" equalAverage="0" bottom="0" percent="0" rank="0" text="" dxfId="5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resource/report/survey-corporations-201608/"/>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65</v>
      </c>
      <c r="E1" s="7" t="s">
        <v>234</v>
      </c>
      <c r="F1" s="17" t="s">
        <v>235</v>
      </c>
      <c r="G1" s="7" t="s">
        <v>236</v>
      </c>
    </row>
    <row r="2" customFormat="false" ht="13.5" hidden="false" customHeight="false" outlineLevel="0" collapsed="false">
      <c r="A2" s="7" t="s">
        <v>18</v>
      </c>
      <c r="B2" s="11" t="s">
        <v>812</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143</v>
      </c>
      <c r="C4" s="13" t="s">
        <v>133</v>
      </c>
      <c r="E4" s="17"/>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143</v>
      </c>
      <c r="C10" s="13" t="s">
        <v>133</v>
      </c>
      <c r="E10" s="17"/>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143</v>
      </c>
      <c r="C15" s="13" t="s">
        <v>149</v>
      </c>
      <c r="E15" s="17"/>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143</v>
      </c>
      <c r="C18" s="13" t="s">
        <v>133</v>
      </c>
      <c r="E18" s="17"/>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143</v>
      </c>
      <c r="C29" s="13" t="s">
        <v>149</v>
      </c>
      <c r="E29" s="17"/>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138</v>
      </c>
      <c r="C31" s="13" t="s">
        <v>149</v>
      </c>
      <c r="E31" s="17"/>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37"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37"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37"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37"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37"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37"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37"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37"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37"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37"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37"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37"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37"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37"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37"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37"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37"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37"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37"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37"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37"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37"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37"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37"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37"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37"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37"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37"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37"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37"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37"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37"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37"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37"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37"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37"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37"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37"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37"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37"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37"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37"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37"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37"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37"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37"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37"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37"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37"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37"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37"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37"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37"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37"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37"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37"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37"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37"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37"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37"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37"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37"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27"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37"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37"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37"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37"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37"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37"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37"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37"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37"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37"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37"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37"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37" t="s">
        <v>770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37"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37"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37"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37"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37"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37"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37"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37"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37"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37"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37"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37"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37"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37"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37"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37"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37"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37"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37"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37"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37"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37"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37"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37"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37"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37"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2"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66" t="s">
        <v>688</v>
      </c>
      <c r="G377" s="66"/>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conditionalFormatting sqref="B1:B42 B435:B985">
    <cfRule type="cellIs" priority="2" operator="equal" aboveAverage="0" equalAverage="0" bottom="0" percent="0" rank="0" text="" dxfId="54">
      <formula>"x"</formula>
    </cfRule>
  </conditionalFormatting>
  <conditionalFormatting sqref="B1:B42 B435:B985">
    <cfRule type="cellIs" priority="3" operator="equal" aboveAverage="0" equalAverage="0" bottom="0" percent="0" rank="0" text="" dxfId="5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41023/"/>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67</v>
      </c>
      <c r="E1" s="7" t="s">
        <v>234</v>
      </c>
      <c r="F1" s="17" t="s">
        <v>235</v>
      </c>
      <c r="G1" s="7" t="s">
        <v>236</v>
      </c>
    </row>
    <row r="2" customFormat="false" ht="13.5" hidden="false" customHeight="false" outlineLevel="0" collapsed="false">
      <c r="A2" s="7" t="s">
        <v>18</v>
      </c>
      <c r="B2" s="11" t="s">
        <v>813</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6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56">
      <formula>"x"</formula>
    </cfRule>
  </conditionalFormatting>
  <conditionalFormatting sqref="B1:B42 B435:B985">
    <cfRule type="cellIs" priority="3" operator="equal" aboveAverage="0" equalAverage="0" bottom="0" percent="0" rank="0" text="" dxfId="5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50521/"/>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0" activePane="bottomLeft" state="frozen"/>
      <selection pane="topLeft" activeCell="A1" activeCellId="0" sqref="A1"/>
      <selection pane="bottomLeft" activeCell="A1" activeCellId="0" sqref="A1"/>
    </sheetView>
  </sheetViews>
  <sheetFormatPr defaultColWidth="9.71484375" defaultRowHeight="13.5" zeroHeight="false" outlineLevelRow="0" outlineLevelCol="0"/>
  <cols>
    <col collapsed="false" customWidth="true" hidden="false" outlineLevel="0" max="1" min="1" style="1" width="8.57"/>
    <col collapsed="false" customWidth="true" hidden="false" outlineLevel="0" max="2" min="2" style="1" width="39.28"/>
    <col collapsed="false" customWidth="true" hidden="false" outlineLevel="0" max="3" min="3" style="1" width="6.85"/>
    <col collapsed="false" customWidth="true" hidden="false" outlineLevel="0" max="4" min="4" style="1" width="10"/>
    <col collapsed="false" customWidth="true" hidden="false" outlineLevel="0" max="5" min="5" style="1" width="7.14"/>
    <col collapsed="false" customWidth="true" hidden="false" outlineLevel="0" max="6" min="6" style="1" width="5"/>
    <col collapsed="false" customWidth="true" hidden="false" outlineLevel="0" max="7" min="7" style="1" width="36.85"/>
    <col collapsed="false" customWidth="false" hidden="false" outlineLevel="0" max="1024" min="8" style="1" width="9.7"/>
  </cols>
  <sheetData>
    <row r="1" customFormat="false" ht="13.5" hidden="false" customHeight="false" outlineLevel="0" collapsed="false">
      <c r="A1" s="14" t="s">
        <v>124</v>
      </c>
      <c r="B1" s="14" t="s">
        <v>125</v>
      </c>
      <c r="C1" s="14" t="s">
        <v>126</v>
      </c>
      <c r="D1" s="14" t="s">
        <v>127</v>
      </c>
      <c r="E1" s="14" t="s">
        <v>128</v>
      </c>
      <c r="F1" s="14" t="s">
        <v>129</v>
      </c>
      <c r="G1" s="14" t="s">
        <v>130</v>
      </c>
      <c r="H1" s="15"/>
      <c r="I1" s="15"/>
      <c r="J1" s="15"/>
      <c r="K1" s="15"/>
      <c r="L1" s="15"/>
      <c r="M1" s="15"/>
      <c r="N1" s="15"/>
      <c r="O1" s="15"/>
      <c r="P1" s="15"/>
      <c r="Q1" s="15"/>
      <c r="R1" s="15"/>
      <c r="S1" s="15"/>
      <c r="T1" s="15"/>
      <c r="U1" s="15"/>
      <c r="V1" s="15"/>
      <c r="W1" s="15"/>
      <c r="X1" s="15"/>
      <c r="Y1" s="15"/>
      <c r="Z1" s="15"/>
    </row>
    <row r="2" customFormat="false" ht="13.5" hidden="false" customHeight="false" outlineLevel="0" collapsed="false">
      <c r="A2" s="9" t="s">
        <v>131</v>
      </c>
      <c r="B2" s="16" t="s">
        <v>132</v>
      </c>
      <c r="C2" s="9" t="s">
        <v>133</v>
      </c>
      <c r="D2" s="9" t="s">
        <v>134</v>
      </c>
      <c r="E2" s="9" t="s">
        <v>135</v>
      </c>
      <c r="F2" s="9" t="n">
        <v>53</v>
      </c>
      <c r="G2" s="10"/>
    </row>
    <row r="3" customFormat="false" ht="13.5" hidden="false" customHeight="false" outlineLevel="0" collapsed="false">
      <c r="A3" s="9" t="s">
        <v>136</v>
      </c>
      <c r="B3" s="16" t="s">
        <v>137</v>
      </c>
      <c r="C3" s="9" t="s">
        <v>133</v>
      </c>
      <c r="D3" s="9" t="s">
        <v>138</v>
      </c>
      <c r="E3" s="9" t="s">
        <v>139</v>
      </c>
      <c r="F3" s="9" t="n">
        <v>0</v>
      </c>
      <c r="G3" s="4" t="s">
        <v>140</v>
      </c>
    </row>
    <row r="4" customFormat="false" ht="13.5" hidden="false" customHeight="false" outlineLevel="0" collapsed="false">
      <c r="A4" s="9" t="s">
        <v>141</v>
      </c>
      <c r="B4" s="16" t="s">
        <v>142</v>
      </c>
      <c r="C4" s="9" t="s">
        <v>133</v>
      </c>
      <c r="D4" s="9" t="s">
        <v>143</v>
      </c>
      <c r="E4" s="9" t="s">
        <v>139</v>
      </c>
      <c r="F4" s="9" t="n">
        <v>1</v>
      </c>
      <c r="G4" s="10"/>
    </row>
    <row r="5" customFormat="false" ht="13.5" hidden="false" customHeight="false" outlineLevel="0" collapsed="false">
      <c r="A5" s="9" t="s">
        <v>144</v>
      </c>
      <c r="B5" s="16" t="s">
        <v>145</v>
      </c>
      <c r="C5" s="9" t="s">
        <v>133</v>
      </c>
      <c r="D5" s="9" t="s">
        <v>134</v>
      </c>
      <c r="E5" s="9" t="s">
        <v>146</v>
      </c>
      <c r="F5" s="9" t="n">
        <v>1</v>
      </c>
      <c r="G5" s="10"/>
    </row>
    <row r="6" customFormat="false" ht="13.5" hidden="false" customHeight="false" outlineLevel="0" collapsed="false">
      <c r="A6" s="9" t="s">
        <v>147</v>
      </c>
      <c r="B6" s="16" t="s">
        <v>148</v>
      </c>
      <c r="C6" s="9" t="s">
        <v>149</v>
      </c>
      <c r="D6" s="9" t="s">
        <v>138</v>
      </c>
      <c r="E6" s="9" t="s">
        <v>139</v>
      </c>
      <c r="F6" s="9" t="n">
        <v>0</v>
      </c>
      <c r="G6" s="4" t="s">
        <v>150</v>
      </c>
    </row>
    <row r="7" customFormat="false" ht="13.5" hidden="false" customHeight="false" outlineLevel="0" collapsed="false">
      <c r="A7" s="9" t="s">
        <v>151</v>
      </c>
      <c r="B7" s="16" t="s">
        <v>152</v>
      </c>
      <c r="C7" s="9" t="s">
        <v>149</v>
      </c>
      <c r="D7" s="9" t="s">
        <v>134</v>
      </c>
      <c r="E7" s="9" t="s">
        <v>146</v>
      </c>
      <c r="F7" s="9" t="n">
        <v>1</v>
      </c>
      <c r="G7" s="10"/>
    </row>
    <row r="8" customFormat="false" ht="13.5" hidden="false" customHeight="false" outlineLevel="0" collapsed="false">
      <c r="A8" s="9" t="s">
        <v>153</v>
      </c>
      <c r="B8" s="16" t="s">
        <v>154</v>
      </c>
      <c r="C8" s="9" t="s">
        <v>133</v>
      </c>
      <c r="D8" s="9" t="s">
        <v>134</v>
      </c>
      <c r="E8" s="9" t="s">
        <v>135</v>
      </c>
      <c r="F8" s="9" t="n">
        <v>53</v>
      </c>
      <c r="G8" s="10"/>
    </row>
    <row r="9" customFormat="false" ht="13.5" hidden="false" customHeight="false" outlineLevel="0" collapsed="false">
      <c r="A9" s="9" t="s">
        <v>155</v>
      </c>
      <c r="B9" s="16" t="s">
        <v>156</v>
      </c>
      <c r="C9" s="9" t="s">
        <v>133</v>
      </c>
      <c r="D9" s="9" t="s">
        <v>134</v>
      </c>
      <c r="E9" s="9" t="s">
        <v>157</v>
      </c>
      <c r="F9" s="9" t="n">
        <v>53</v>
      </c>
      <c r="G9" s="10"/>
    </row>
    <row r="10" customFormat="false" ht="13.5" hidden="false" customHeight="false" outlineLevel="0" collapsed="false">
      <c r="A10" s="9" t="s">
        <v>158</v>
      </c>
      <c r="B10" s="16" t="s">
        <v>159</v>
      </c>
      <c r="C10" s="9" t="s">
        <v>133</v>
      </c>
      <c r="D10" s="9" t="s">
        <v>138</v>
      </c>
      <c r="E10" s="9" t="s">
        <v>139</v>
      </c>
      <c r="F10" s="9" t="n">
        <v>0</v>
      </c>
      <c r="G10" s="4" t="s">
        <v>160</v>
      </c>
    </row>
    <row r="11" customFormat="false" ht="13.5" hidden="false" customHeight="false" outlineLevel="0" collapsed="false">
      <c r="A11" s="9" t="s">
        <v>161</v>
      </c>
      <c r="B11" s="16" t="s">
        <v>162</v>
      </c>
      <c r="C11" s="9" t="s">
        <v>133</v>
      </c>
      <c r="D11" s="9" t="s">
        <v>138</v>
      </c>
      <c r="E11" s="9" t="s">
        <v>139</v>
      </c>
      <c r="F11" s="9" t="n">
        <v>0</v>
      </c>
      <c r="G11" s="4" t="s">
        <v>163</v>
      </c>
    </row>
    <row r="12" customFormat="false" ht="13.5" hidden="false" customHeight="false" outlineLevel="0" collapsed="false">
      <c r="A12" s="9" t="s">
        <v>164</v>
      </c>
      <c r="B12" s="16" t="s">
        <v>165</v>
      </c>
      <c r="C12" s="9" t="s">
        <v>133</v>
      </c>
      <c r="D12" s="9" t="s">
        <v>138</v>
      </c>
      <c r="E12" s="9" t="s">
        <v>139</v>
      </c>
      <c r="F12" s="9" t="n">
        <v>0</v>
      </c>
      <c r="G12" s="4" t="s">
        <v>166</v>
      </c>
    </row>
    <row r="13" customFormat="false" ht="13.5" hidden="false" customHeight="false" outlineLevel="0" collapsed="false">
      <c r="A13" s="9" t="s">
        <v>167</v>
      </c>
      <c r="B13" s="16" t="s">
        <v>168</v>
      </c>
      <c r="C13" s="9" t="s">
        <v>149</v>
      </c>
      <c r="D13" s="9" t="s">
        <v>134</v>
      </c>
      <c r="E13" s="9" t="s">
        <v>169</v>
      </c>
      <c r="F13" s="9" t="n">
        <v>53</v>
      </c>
      <c r="G13" s="10"/>
    </row>
    <row r="14" customFormat="false" ht="13.5" hidden="false" customHeight="false" outlineLevel="0" collapsed="false">
      <c r="A14" s="9" t="s">
        <v>170</v>
      </c>
      <c r="B14" s="16" t="s">
        <v>171</v>
      </c>
      <c r="C14" s="9" t="s">
        <v>149</v>
      </c>
      <c r="D14" s="9" t="s">
        <v>143</v>
      </c>
      <c r="E14" s="9" t="s">
        <v>139</v>
      </c>
      <c r="F14" s="9" t="n">
        <v>53</v>
      </c>
      <c r="G14" s="10"/>
    </row>
    <row r="15" customFormat="false" ht="13.5" hidden="false" customHeight="false" outlineLevel="0" collapsed="false">
      <c r="A15" s="9" t="s">
        <v>172</v>
      </c>
      <c r="B15" s="16" t="s">
        <v>173</v>
      </c>
      <c r="C15" s="9" t="s">
        <v>149</v>
      </c>
      <c r="D15" s="9" t="s">
        <v>143</v>
      </c>
      <c r="E15" s="9" t="s">
        <v>139</v>
      </c>
      <c r="F15" s="9" t="n">
        <v>53</v>
      </c>
      <c r="G15" s="10"/>
    </row>
    <row r="16" customFormat="false" ht="13.5" hidden="false" customHeight="false" outlineLevel="0" collapsed="false">
      <c r="A16" s="9" t="s">
        <v>174</v>
      </c>
      <c r="B16" s="16" t="s">
        <v>175</v>
      </c>
      <c r="C16" s="9" t="s">
        <v>133</v>
      </c>
      <c r="D16" s="9" t="s">
        <v>134</v>
      </c>
      <c r="E16" s="9" t="s">
        <v>176</v>
      </c>
      <c r="F16" s="9" t="n">
        <v>53</v>
      </c>
      <c r="G16" s="10"/>
    </row>
    <row r="17" customFormat="false" ht="13.5" hidden="false" customHeight="false" outlineLevel="0" collapsed="false">
      <c r="A17" s="9" t="s">
        <v>177</v>
      </c>
      <c r="B17" s="16" t="s">
        <v>178</v>
      </c>
      <c r="C17" s="9" t="s">
        <v>133</v>
      </c>
      <c r="D17" s="9" t="s">
        <v>143</v>
      </c>
      <c r="E17" s="9" t="s">
        <v>139</v>
      </c>
      <c r="F17" s="9" t="n">
        <v>53</v>
      </c>
      <c r="G17" s="10"/>
    </row>
    <row r="18" customFormat="false" ht="13.5" hidden="false" customHeight="false" outlineLevel="0" collapsed="false">
      <c r="A18" s="9" t="s">
        <v>179</v>
      </c>
      <c r="B18" s="16" t="s">
        <v>180</v>
      </c>
      <c r="C18" s="9" t="s">
        <v>133</v>
      </c>
      <c r="D18" s="9" t="s">
        <v>138</v>
      </c>
      <c r="E18" s="9" t="s">
        <v>139</v>
      </c>
      <c r="F18" s="9" t="n">
        <v>0</v>
      </c>
      <c r="G18" s="4" t="s">
        <v>181</v>
      </c>
    </row>
    <row r="19" customFormat="false" ht="13.5" hidden="false" customHeight="false" outlineLevel="0" collapsed="false">
      <c r="A19" s="9" t="s">
        <v>182</v>
      </c>
      <c r="B19" s="16" t="s">
        <v>183</v>
      </c>
      <c r="C19" s="9" t="s">
        <v>133</v>
      </c>
      <c r="D19" s="9" t="s">
        <v>138</v>
      </c>
      <c r="E19" s="9" t="s">
        <v>139</v>
      </c>
      <c r="F19" s="9" t="n">
        <v>0</v>
      </c>
      <c r="G19" s="4" t="s">
        <v>184</v>
      </c>
    </row>
    <row r="20" customFormat="false" ht="13.5" hidden="false" customHeight="false" outlineLevel="0" collapsed="false">
      <c r="A20" s="9" t="s">
        <v>185</v>
      </c>
      <c r="B20" s="16" t="s">
        <v>186</v>
      </c>
      <c r="C20" s="9" t="s">
        <v>133</v>
      </c>
      <c r="D20" s="9" t="s">
        <v>138</v>
      </c>
      <c r="E20" s="9" t="s">
        <v>139</v>
      </c>
      <c r="F20" s="9" t="n">
        <v>0</v>
      </c>
      <c r="G20" s="4" t="s">
        <v>187</v>
      </c>
    </row>
    <row r="21" customFormat="false" ht="13.5" hidden="false" customHeight="false" outlineLevel="0" collapsed="false">
      <c r="A21" s="9" t="s">
        <v>188</v>
      </c>
      <c r="B21" s="16" t="s">
        <v>189</v>
      </c>
      <c r="C21" s="9" t="s">
        <v>133</v>
      </c>
      <c r="D21" s="9" t="s">
        <v>134</v>
      </c>
      <c r="E21" s="9" t="s">
        <v>190</v>
      </c>
      <c r="F21" s="9" t="n">
        <v>53</v>
      </c>
      <c r="G21" s="10"/>
    </row>
    <row r="22" customFormat="false" ht="13.5" hidden="false" customHeight="false" outlineLevel="0" collapsed="false">
      <c r="A22" s="9" t="s">
        <v>191</v>
      </c>
      <c r="B22" s="16" t="s">
        <v>192</v>
      </c>
      <c r="C22" s="9" t="s">
        <v>133</v>
      </c>
      <c r="D22" s="9" t="s">
        <v>134</v>
      </c>
      <c r="E22" s="9" t="s">
        <v>190</v>
      </c>
      <c r="F22" s="9" t="n">
        <v>53</v>
      </c>
      <c r="G22" s="10"/>
    </row>
    <row r="23" customFormat="false" ht="13.5" hidden="false" customHeight="false" outlineLevel="0" collapsed="false">
      <c r="A23" s="9" t="s">
        <v>193</v>
      </c>
      <c r="B23" s="16" t="s">
        <v>194</v>
      </c>
      <c r="C23" s="9" t="s">
        <v>133</v>
      </c>
      <c r="D23" s="9" t="s">
        <v>143</v>
      </c>
      <c r="E23" s="9" t="s">
        <v>139</v>
      </c>
      <c r="F23" s="9" t="n">
        <v>53</v>
      </c>
      <c r="G23" s="10"/>
    </row>
    <row r="24" customFormat="false" ht="13.5" hidden="false" customHeight="false" outlineLevel="0" collapsed="false">
      <c r="A24" s="9" t="s">
        <v>195</v>
      </c>
      <c r="B24" s="16" t="s">
        <v>196</v>
      </c>
      <c r="C24" s="9" t="s">
        <v>133</v>
      </c>
      <c r="D24" s="9" t="s">
        <v>143</v>
      </c>
      <c r="E24" s="9" t="s">
        <v>139</v>
      </c>
      <c r="F24" s="9" t="n">
        <v>53</v>
      </c>
      <c r="G24" s="10"/>
    </row>
    <row r="25" customFormat="false" ht="13.5" hidden="false" customHeight="false" outlineLevel="0" collapsed="false">
      <c r="A25" s="9" t="s">
        <v>197</v>
      </c>
      <c r="B25" s="16" t="s">
        <v>198</v>
      </c>
      <c r="C25" s="9" t="s">
        <v>149</v>
      </c>
      <c r="D25" s="9" t="s">
        <v>134</v>
      </c>
      <c r="E25" s="9" t="s">
        <v>157</v>
      </c>
      <c r="F25" s="9" t="n">
        <v>53</v>
      </c>
      <c r="G25" s="10"/>
    </row>
    <row r="26" customFormat="false" ht="13.5" hidden="false" customHeight="false" outlineLevel="0" collapsed="false">
      <c r="A26" s="9" t="s">
        <v>199</v>
      </c>
      <c r="B26" s="16" t="s">
        <v>200</v>
      </c>
      <c r="C26" s="9" t="s">
        <v>149</v>
      </c>
      <c r="D26" s="9" t="s">
        <v>134</v>
      </c>
      <c r="E26" s="9" t="s">
        <v>190</v>
      </c>
      <c r="F26" s="9" t="n">
        <v>53</v>
      </c>
      <c r="G26" s="10"/>
    </row>
    <row r="27" customFormat="false" ht="13.5" hidden="false" customHeight="false" outlineLevel="0" collapsed="false">
      <c r="A27" s="9" t="s">
        <v>201</v>
      </c>
      <c r="B27" s="16" t="s">
        <v>202</v>
      </c>
      <c r="C27" s="9" t="s">
        <v>149</v>
      </c>
      <c r="D27" s="9" t="s">
        <v>134</v>
      </c>
      <c r="E27" s="9" t="s">
        <v>176</v>
      </c>
      <c r="F27" s="9" t="n">
        <v>53</v>
      </c>
      <c r="G27" s="10"/>
    </row>
    <row r="28" customFormat="false" ht="13.5" hidden="false" customHeight="false" outlineLevel="0" collapsed="false">
      <c r="A28" s="9" t="s">
        <v>203</v>
      </c>
      <c r="B28" s="16" t="s">
        <v>204</v>
      </c>
      <c r="C28" s="9" t="s">
        <v>133</v>
      </c>
      <c r="D28" s="9" t="s">
        <v>143</v>
      </c>
      <c r="E28" s="9" t="s">
        <v>139</v>
      </c>
      <c r="F28" s="9" t="n">
        <v>53</v>
      </c>
      <c r="G28" s="10"/>
    </row>
    <row r="29" customFormat="false" ht="13.5" hidden="false" customHeight="false" outlineLevel="0" collapsed="false">
      <c r="A29" s="9" t="s">
        <v>205</v>
      </c>
      <c r="B29" s="16" t="s">
        <v>206</v>
      </c>
      <c r="C29" s="9" t="s">
        <v>149</v>
      </c>
      <c r="D29" s="9" t="s">
        <v>134</v>
      </c>
      <c r="E29" s="9" t="s">
        <v>207</v>
      </c>
      <c r="F29" s="9" t="n">
        <v>5</v>
      </c>
      <c r="G29" s="10"/>
    </row>
    <row r="30" customFormat="false" ht="13.5" hidden="false" customHeight="false" outlineLevel="0" collapsed="false">
      <c r="A30" s="9" t="s">
        <v>208</v>
      </c>
      <c r="B30" s="16" t="s">
        <v>209</v>
      </c>
      <c r="C30" s="9" t="s">
        <v>133</v>
      </c>
      <c r="D30" s="9" t="s">
        <v>143</v>
      </c>
      <c r="E30" s="9" t="s">
        <v>139</v>
      </c>
      <c r="F30" s="9" t="n">
        <v>53</v>
      </c>
      <c r="G30" s="10"/>
    </row>
    <row r="31" customFormat="false" ht="13.5" hidden="false" customHeight="false" outlineLevel="0" collapsed="false">
      <c r="A31" s="9" t="s">
        <v>210</v>
      </c>
      <c r="B31" s="16" t="s">
        <v>211</v>
      </c>
      <c r="C31" s="9" t="s">
        <v>133</v>
      </c>
      <c r="D31" s="9" t="s">
        <v>143</v>
      </c>
      <c r="E31" s="9" t="s">
        <v>139</v>
      </c>
      <c r="F31" s="9" t="n">
        <v>50</v>
      </c>
      <c r="G31" s="10"/>
    </row>
    <row r="32" customFormat="false" ht="13.5" hidden="false" customHeight="false" outlineLevel="0" collapsed="false">
      <c r="A32" s="9" t="s">
        <v>212</v>
      </c>
      <c r="B32" s="16" t="s">
        <v>213</v>
      </c>
      <c r="C32" s="9" t="s">
        <v>149</v>
      </c>
      <c r="D32" s="9" t="s">
        <v>143</v>
      </c>
      <c r="E32" s="9" t="s">
        <v>139</v>
      </c>
      <c r="F32" s="9" t="n">
        <v>51</v>
      </c>
      <c r="G32" s="10"/>
    </row>
    <row r="33" customFormat="false" ht="13.5" hidden="false" customHeight="false" outlineLevel="0" collapsed="false">
      <c r="A33" s="9" t="s">
        <v>214</v>
      </c>
      <c r="B33" s="16" t="s">
        <v>215</v>
      </c>
      <c r="C33" s="9" t="s">
        <v>149</v>
      </c>
      <c r="D33" s="9" t="s">
        <v>134</v>
      </c>
      <c r="E33" s="9" t="s">
        <v>146</v>
      </c>
      <c r="F33" s="9" t="n">
        <v>50</v>
      </c>
      <c r="G33" s="10"/>
    </row>
    <row r="34" customFormat="false" ht="13.5" hidden="false" customHeight="false" outlineLevel="0" collapsed="false">
      <c r="A34" s="9" t="s">
        <v>216</v>
      </c>
      <c r="B34" s="16" t="s">
        <v>217</v>
      </c>
      <c r="C34" s="9" t="s">
        <v>133</v>
      </c>
      <c r="D34" s="9" t="s">
        <v>138</v>
      </c>
      <c r="E34" s="9" t="s">
        <v>139</v>
      </c>
      <c r="F34" s="9" t="n">
        <v>0</v>
      </c>
      <c r="G34" s="4" t="s">
        <v>218</v>
      </c>
    </row>
    <row r="35" customFormat="false" ht="13.5" hidden="false" customHeight="false" outlineLevel="0" collapsed="false">
      <c r="A35" s="9" t="s">
        <v>219</v>
      </c>
      <c r="B35" s="16" t="s">
        <v>220</v>
      </c>
      <c r="C35" s="9" t="s">
        <v>133</v>
      </c>
      <c r="D35" s="9" t="s">
        <v>143</v>
      </c>
      <c r="E35" s="9" t="s">
        <v>139</v>
      </c>
      <c r="F35" s="9" t="n">
        <v>50</v>
      </c>
      <c r="G35" s="10"/>
    </row>
    <row r="36" customFormat="false" ht="13.5" hidden="false" customHeight="false" outlineLevel="0" collapsed="false">
      <c r="A36" s="9" t="s">
        <v>221</v>
      </c>
      <c r="B36" s="16" t="s">
        <v>222</v>
      </c>
      <c r="C36" s="9" t="s">
        <v>149</v>
      </c>
      <c r="D36" s="9" t="s">
        <v>138</v>
      </c>
      <c r="E36" s="9" t="s">
        <v>139</v>
      </c>
      <c r="F36" s="9" t="n">
        <v>0</v>
      </c>
      <c r="G36" s="4" t="s">
        <v>218</v>
      </c>
    </row>
    <row r="37" customFormat="false" ht="13.5" hidden="false" customHeight="false" outlineLevel="0" collapsed="false">
      <c r="A37" s="9" t="s">
        <v>223</v>
      </c>
      <c r="B37" s="16" t="s">
        <v>224</v>
      </c>
      <c r="C37" s="9" t="s">
        <v>149</v>
      </c>
      <c r="D37" s="9" t="s">
        <v>138</v>
      </c>
      <c r="E37" s="9" t="s">
        <v>139</v>
      </c>
      <c r="F37" s="9" t="n">
        <v>0</v>
      </c>
      <c r="G37" s="4" t="s">
        <v>218</v>
      </c>
    </row>
    <row r="38" customFormat="false" ht="13.5" hidden="false" customHeight="false" outlineLevel="0" collapsed="false">
      <c r="A38" s="9" t="s">
        <v>225</v>
      </c>
      <c r="B38" s="16" t="s">
        <v>226</v>
      </c>
      <c r="C38" s="9" t="s">
        <v>133</v>
      </c>
      <c r="D38" s="9" t="s">
        <v>143</v>
      </c>
      <c r="E38" s="9" t="s">
        <v>139</v>
      </c>
      <c r="F38" s="9" t="n">
        <v>50</v>
      </c>
      <c r="G38" s="10"/>
    </row>
    <row r="39" customFormat="false" ht="13.5" hidden="false" customHeight="false" outlineLevel="0" collapsed="false">
      <c r="A39" s="9" t="s">
        <v>227</v>
      </c>
      <c r="B39" s="16" t="s">
        <v>228</v>
      </c>
      <c r="C39" s="9" t="s">
        <v>133</v>
      </c>
      <c r="D39" s="9" t="s">
        <v>143</v>
      </c>
      <c r="E39" s="9" t="s">
        <v>139</v>
      </c>
      <c r="F39" s="9" t="n">
        <v>50</v>
      </c>
      <c r="G39" s="10"/>
    </row>
    <row r="40" customFormat="false" ht="13.5" hidden="false" customHeight="false" outlineLevel="0" collapsed="false">
      <c r="A40" s="13" t="s">
        <v>229</v>
      </c>
      <c r="B40" s="17"/>
      <c r="C40" s="13"/>
      <c r="D40" s="13" t="s">
        <v>230</v>
      </c>
      <c r="E40" s="13"/>
      <c r="F40" s="13"/>
    </row>
  </sheetData>
  <conditionalFormatting sqref="D2:D39">
    <cfRule type="cellIs" priority="2" operator="equal" aboveAverage="0" equalAverage="0" bottom="0" percent="0" rank="0" text="" dxfId="0">
      <formula>"x"</formula>
    </cfRule>
  </conditionalFormatting>
  <conditionalFormatting sqref="D2:D39">
    <cfRule type="cellIs" priority="3" operator="equal" aboveAverage="0" equalAverage="0" bottom="0" percent="0" rank="0" text="" dxfId="1">
      <formula>"o"</formula>
    </cfRule>
  </conditionalFormatting>
  <conditionalFormatting sqref="D40">
    <cfRule type="cellIs" priority="4" operator="equal" aboveAverage="0" equalAverage="0" bottom="0" percent="0" rank="0" text="" dxfId="2">
      <formula>"AA"</formula>
    </cfRule>
  </conditionalFormatting>
  <conditionalFormatting sqref="D40">
    <cfRule type="cellIs" priority="5" operator="equal" aboveAverage="0" equalAverage="0" bottom="0" percent="0" rank="0" text="" dxfId="3">
      <formula>"NI"</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69</v>
      </c>
      <c r="E1" s="7" t="s">
        <v>234</v>
      </c>
      <c r="F1" s="17" t="s">
        <v>235</v>
      </c>
      <c r="G1" s="7" t="s">
        <v>236</v>
      </c>
    </row>
    <row r="2" customFormat="false" ht="13.5" hidden="false" customHeight="false" outlineLevel="0" collapsed="false">
      <c r="A2" s="7" t="s">
        <v>18</v>
      </c>
      <c r="B2" s="11" t="s">
        <v>70</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58">
      <formula>"x"</formula>
    </cfRule>
  </conditionalFormatting>
  <conditionalFormatting sqref="B1:B42 B435:B985">
    <cfRule type="cellIs" priority="3" operator="equal" aboveAverage="0" equalAverage="0" bottom="0" percent="0" rank="0" text="" dxfId="5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office-document-webpag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71</v>
      </c>
      <c r="E1" s="7" t="s">
        <v>234</v>
      </c>
      <c r="F1" s="17" t="s">
        <v>235</v>
      </c>
      <c r="G1" s="7" t="s">
        <v>236</v>
      </c>
      <c r="H1" s="11" t="s">
        <v>814</v>
      </c>
    </row>
    <row r="2" customFormat="false" ht="13.5" hidden="false" customHeight="false" outlineLevel="0" collapsed="false">
      <c r="A2" s="7" t="s">
        <v>18</v>
      </c>
      <c r="B2" s="11" t="s">
        <v>815</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134</v>
      </c>
      <c r="C4" s="13" t="s">
        <v>133</v>
      </c>
      <c r="E4" s="17" t="s">
        <v>816</v>
      </c>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134</v>
      </c>
      <c r="C10" s="13" t="s">
        <v>133</v>
      </c>
      <c r="E10" s="17" t="s">
        <v>811</v>
      </c>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134</v>
      </c>
      <c r="C15" s="13" t="s">
        <v>149</v>
      </c>
      <c r="E15" s="17" t="s">
        <v>780</v>
      </c>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134</v>
      </c>
      <c r="C18" s="13" t="s">
        <v>133</v>
      </c>
      <c r="E18" s="17" t="s">
        <v>781</v>
      </c>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134</v>
      </c>
      <c r="C29" s="13" t="s">
        <v>149</v>
      </c>
      <c r="E29" s="17" t="s">
        <v>794</v>
      </c>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134</v>
      </c>
      <c r="C31" s="13" t="s">
        <v>149</v>
      </c>
      <c r="E31" s="17" t="s">
        <v>783</v>
      </c>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37"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37"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37"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37"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37"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37"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37"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37"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37"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37"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37"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37"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37"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37"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37"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37"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37"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37"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37"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t="s">
        <v>796</v>
      </c>
      <c r="D71" s="24"/>
      <c r="E71" s="24"/>
      <c r="F71" s="19" t="s">
        <v>281</v>
      </c>
      <c r="G71" s="37"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37"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37"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t="s">
        <v>797</v>
      </c>
      <c r="D77" s="24"/>
      <c r="E77" s="24"/>
      <c r="F77" s="19" t="s">
        <v>252</v>
      </c>
      <c r="G77" s="37"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37"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37"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37"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37"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37"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t="s">
        <v>797</v>
      </c>
      <c r="D83" s="24"/>
      <c r="E83" s="24"/>
      <c r="F83" s="19" t="s">
        <v>299</v>
      </c>
      <c r="G83" s="37"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37"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37"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37"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37"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37"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37"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37"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37"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37"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37"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37"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37"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37"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37"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37"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37"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37"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37"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37"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37"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37"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37"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37"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37"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37"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37"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37"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37"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37"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37"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37"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37"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37"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27"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37"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37"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37"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37"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37"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37"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37"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37"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37"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37"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37"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37"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37" t="s">
        <v>770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37"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37"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37"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37"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37"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37"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37"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37"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37"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t="s">
        <v>797</v>
      </c>
      <c r="D164" s="24"/>
      <c r="E164" s="24" t="n">
        <v>8</v>
      </c>
      <c r="F164" s="19" t="s">
        <v>299</v>
      </c>
      <c r="G164" s="37"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37"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37"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37"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37"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37"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37"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37"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37"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37"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37"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37"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37"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37"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37"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37"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37"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t="s">
        <v>799</v>
      </c>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t="s">
        <v>797</v>
      </c>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t="s">
        <v>800</v>
      </c>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t="s">
        <v>797</v>
      </c>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11" t="s">
        <v>801</v>
      </c>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t="s">
        <v>800</v>
      </c>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t="s">
        <v>802</v>
      </c>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t="s">
        <v>803</v>
      </c>
      <c r="D369" s="24" t="n">
        <v>6</v>
      </c>
      <c r="E369" s="24"/>
      <c r="F369" s="41" t="s">
        <v>677</v>
      </c>
      <c r="G369" s="42"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66" t="s">
        <v>688</v>
      </c>
      <c r="G377" s="66"/>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conditionalFormatting sqref="B1:B42 B435:B985">
    <cfRule type="cellIs" priority="2" operator="equal" aboveAverage="0" equalAverage="0" bottom="0" percent="0" rank="0" text="" dxfId="60">
      <formula>"x"</formula>
    </cfRule>
  </conditionalFormatting>
  <conditionalFormatting sqref="B1:B42 B435:B985">
    <cfRule type="cellIs" priority="3" operator="equal" aboveAverage="0" equalAverage="0" bottom="0" percent="0" rank="0" text="" dxfId="6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seminar/2018-05/report/"/>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73</v>
      </c>
      <c r="E1" s="7" t="s">
        <v>234</v>
      </c>
      <c r="F1" s="17" t="s">
        <v>235</v>
      </c>
      <c r="G1" s="7" t="s">
        <v>236</v>
      </c>
    </row>
    <row r="2" customFormat="false" ht="13.5" hidden="false" customHeight="false" outlineLevel="0" collapsed="false">
      <c r="A2" s="7" t="s">
        <v>18</v>
      </c>
      <c r="B2" s="11" t="s">
        <v>817</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D15" s="41" t="s">
        <v>648</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D18" s="41" t="s">
        <v>446</v>
      </c>
      <c r="E18" s="63"/>
    </row>
    <row r="19" customFormat="false" ht="13.5" hidden="false" customHeight="false" outlineLevel="0" collapsed="false">
      <c r="A19" s="21" t="str">
        <f aca="false">HYPERLINK("https://waic.jp/docs/UNDERSTANDING-WCAG20/keyboard-operation-trapping", "2.1.2")</f>
        <v>2.1.2</v>
      </c>
      <c r="B19" s="13" t="s">
        <v>143</v>
      </c>
      <c r="C19" s="13" t="s">
        <v>133</v>
      </c>
      <c r="D19" s="41" t="s">
        <v>460</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t="s">
        <v>711</v>
      </c>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t="s">
        <v>818</v>
      </c>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53" t="s">
        <v>819</v>
      </c>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53" t="s">
        <v>764</v>
      </c>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62">
      <formula>"x"</formula>
    </cfRule>
  </conditionalFormatting>
  <conditionalFormatting sqref="B1:B42 B435:B985">
    <cfRule type="cellIs" priority="3" operator="equal" aboveAverage="0" equalAverage="0" bottom="0" percent="0" rank="0" text="" dxfId="6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40820/"/>
    <hyperlink ref="D15" r:id="rId3" display="G18"/>
    <hyperlink ref="D18" r:id="rId4" display="G202"/>
    <hyperlink ref="D19" r:id="rId5" display="G21"/>
    <hyperlink ref="D29" r:id="rId6" display="G165"/>
    <hyperlink ref="D32" r:id="rId7" display="G107"/>
    <hyperlink ref="F48" r:id="rId8" display="ARIA6"/>
    <hyperlink ref="G48" r:id="rId9" display="オブジェクトのラベルを提供するために aria-label を使用する"/>
    <hyperlink ref="F49" r:id="rId10" display="ARIA10"/>
    <hyperlink ref="G49" r:id="rId11" display="非テキストコンテンツに対してテキストによる代替を提供するために aria-labelledby を使用する"/>
    <hyperlink ref="F50" r:id="rId12" display="G196"/>
    <hyperlink ref="G50" r:id="rId13" display="画像のグループにある一つの画像に、そのグループのすべての画像を説明するテキストによる代替を提供する"/>
    <hyperlink ref="F51" r:id="rId14" display="H2"/>
    <hyperlink ref="G51" r:id="rId15" display="同じリソースに対して隣接する画像とテキストリンクを結合する"/>
    <hyperlink ref="F52" r:id="rId16" display="H35"/>
    <hyperlink ref="G52" r:id="rId17" display="applet 要素にテキストによる代替を提供する"/>
    <hyperlink ref="F53" r:id="rId18" display="H37"/>
    <hyperlink ref="G53" r:id="rId19" display="img 要素の alt 属性を使用する"/>
    <hyperlink ref="F54" r:id="rId20" display="H53"/>
    <hyperlink ref="G54" r:id="rId21" display="object 要素のボディを使用する"/>
    <hyperlink ref="F55" r:id="rId22" display="H86"/>
    <hyperlink ref="G55" r:id="rId23" display="ASCII アート、顔文字、及びリート語にテキストによる代替を提供する"/>
    <hyperlink ref="F59" r:id="rId24" display="ARIA6"/>
    <hyperlink ref="G59" r:id="rId25" display="オブジェクトのラベルを提供するために aria-label を使用する"/>
    <hyperlink ref="F60" r:id="rId26" display="ARIA10"/>
    <hyperlink ref="G60" r:id="rId27" display="非テキストコンテンツに対してテキストによる代替を提供するために aria-labelledby を使用する"/>
    <hyperlink ref="F61" r:id="rId28" display="G196"/>
    <hyperlink ref="G61" r:id="rId29" display="画像のグループにある一つの画像に、そのグループのすべての画像を説明するテキストによる代替を提供する"/>
    <hyperlink ref="F62" r:id="rId30" display="H2"/>
    <hyperlink ref="G62" r:id="rId31" display="同じリソースに対して隣接する画像とテキストリンクを結合する"/>
    <hyperlink ref="F63" r:id="rId32" display="H35"/>
    <hyperlink ref="G63" r:id="rId33" display="applet 要素にテキストによる代替を提供する"/>
    <hyperlink ref="F64" r:id="rId34" display="H37"/>
    <hyperlink ref="G64" r:id="rId35" display="img 要素の alt 属性を使用する"/>
    <hyperlink ref="F65" r:id="rId36" display="H53"/>
    <hyperlink ref="G65" r:id="rId37" display="object 要素のボディを使用する"/>
    <hyperlink ref="F66" r:id="rId38" display="H86"/>
    <hyperlink ref="G66" r:id="rId39" display="ASCII アート、顔文字、及びリート語にテキストによる代替を提供する"/>
    <hyperlink ref="F68" r:id="rId40" display="ARIA15"/>
    <hyperlink ref="G68" r:id="rId41" display="画像の説明を提供するために aria-describedby を使用する"/>
    <hyperlink ref="F69" r:id="rId42" display="G73"/>
    <hyperlink ref="G69" r:id="rId43" display="非テキストコンテンツのすぐ隣に別の場所へのリンクを置き、その別の場所で長い説明を提供する"/>
    <hyperlink ref="F70" r:id="rId44" display="G74"/>
    <hyperlink ref="G70" r:id="rId45" display="短い説明の中で長い説明のある場所を示して、非テキストコンテンツの近くにあるテキストで長い説明を提供する"/>
    <hyperlink ref="F71" r:id="rId46" display="G92"/>
    <hyperlink ref="G71" r:id="rId47" display="非テキストコンテンツに対して、それと同じ目的を果たし、かつ同じ情報を示す長い説明を提供する"/>
    <hyperlink ref="F72" r:id="rId48" display="H45"/>
    <hyperlink ref="G72" r:id="rId49" display="longdesc 属性を用いる"/>
    <hyperlink ref="F73" r:id="rId50" display="H53"/>
    <hyperlink ref="G73" r:id="rId51" display="object 要素のボディを使用する"/>
    <hyperlink ref="F77" r:id="rId52" display="ARIA6"/>
    <hyperlink ref="G77" r:id="rId53" display="オブジェクトのラベルを提供するために aria-label を使用する"/>
    <hyperlink ref="F78" r:id="rId54" display="ARIA9"/>
    <hyperlink ref="G78" r:id="rId55" display="複数のテキストノードをつなげて一つのラベルにするために、aria-labelledby を使用する"/>
    <hyperlink ref="F79" r:id="rId56" display="H24"/>
    <hyperlink ref="G79" r:id="rId57" display="イメージマップの area 要素にテキストによる代替を提供する"/>
    <hyperlink ref="F80" r:id="rId58" display="H30"/>
    <hyperlink ref="G80" r:id="rId59" display="a 要素のリンクの目的を説明するリンクテキストを提供する"/>
    <hyperlink ref="F81" r:id="rId60" display="H36"/>
    <hyperlink ref="G81" r:id="rId61" display="送信ボタンとして用いる画像の alt 属性を使用する"/>
    <hyperlink ref="F82" r:id="rId62" display="H44"/>
    <hyperlink ref="G82" r:id="rId63" display="テキストラベルとフォームコントロールを関連付けるために、label 要素を使用する"/>
    <hyperlink ref="F83" r:id="rId64" display="H65"/>
    <hyperlink ref="G83" r:id="rId65" display="label 要素を使用できない場合に、フォームコントロールを特定するために、title 属性を使用する"/>
    <hyperlink ref="F87" r:id="rId66" display="ARIA6"/>
    <hyperlink ref="G87" r:id="rId67" display="オブジェクトのラベルを提供するために aria-label を使用する"/>
    <hyperlink ref="F88" r:id="rId68" display="ARIA10"/>
    <hyperlink ref="G88" r:id="rId69" display="非テキストコンテンツに対してテキストによる代替を提供するために aria-labelledby を使用する"/>
    <hyperlink ref="F89" r:id="rId70" display="G196"/>
    <hyperlink ref="G89" r:id="rId71" display="画像のグループにある一つの画像に、そのグループのすべての画像を説明するテキストによる代替を提供する"/>
    <hyperlink ref="F90" r:id="rId72" display="H2"/>
    <hyperlink ref="G90" r:id="rId73" display="同じリソースに対して隣接する画像とテキストリンクを結合する"/>
    <hyperlink ref="F91" r:id="rId74" display="H35"/>
    <hyperlink ref="G91" r:id="rId75" display="applet 要素にテキストによる代替を提供する"/>
    <hyperlink ref="F92" r:id="rId76" display="H37"/>
    <hyperlink ref="G92" r:id="rId77" display="img 要素の alt 属性を使用する"/>
    <hyperlink ref="F93" r:id="rId78" display="H53"/>
    <hyperlink ref="G93" r:id="rId79" display="object 要素のボディを使用する"/>
    <hyperlink ref="F94" r:id="rId80" display="H86"/>
    <hyperlink ref="G94" r:id="rId81" display="ASCII アート、顔文字、及びリート語にテキストによる代替を提供する"/>
    <hyperlink ref="F97" r:id="rId82" display="ARIA6"/>
    <hyperlink ref="G97" r:id="rId83" display="オブジェクトのラベルを提供するために aria-label を使用する"/>
    <hyperlink ref="F98" r:id="rId84" display="ARIA10"/>
    <hyperlink ref="G98" r:id="rId85" display="非テキストコンテンツに対してテキストによる代替を提供するために aria-labelledby を使用する"/>
    <hyperlink ref="F99" r:id="rId86" display="G196"/>
    <hyperlink ref="G99" r:id="rId87" display="画像のグループにある一つの画像に、そのグループのすべての画像を説明するテキストによる代替を提供する"/>
    <hyperlink ref="F100" r:id="rId88" display="H2"/>
    <hyperlink ref="G100" r:id="rId89" display="同じリソースに対して隣接する画像とテキストリンクを結合する"/>
    <hyperlink ref="F101" r:id="rId90" display="H35"/>
    <hyperlink ref="G101" r:id="rId91" display="applet 要素にテキストによる代替を提供する"/>
    <hyperlink ref="F102" r:id="rId92" display="H37"/>
    <hyperlink ref="G102" r:id="rId93" display="img 要素の alt 属性を使用する"/>
    <hyperlink ref="F103" r:id="rId94" display="H53"/>
    <hyperlink ref="G103" r:id="rId95" display="object 要素のボディを使用する"/>
    <hyperlink ref="F104" r:id="rId96" display="H86"/>
    <hyperlink ref="G104" r:id="rId97" display="ASCII アート、顔文字、及びリート語にテキストによる代替を提供する"/>
    <hyperlink ref="F107" r:id="rId98" display="ARIA6"/>
    <hyperlink ref="G107" r:id="rId99" display="オブジェクトのラベルを提供するために aria-label を使用する"/>
    <hyperlink ref="F108" r:id="rId100" display="ARIA10"/>
    <hyperlink ref="G108" r:id="rId101" display="非テキストコンテンツに対してテキストによる代替を提供するために aria-labelledby を使用する"/>
    <hyperlink ref="F109" r:id="rId102" display="G196"/>
    <hyperlink ref="G109" r:id="rId103" display="画像のグループにある一つの画像に、そのグループのすべての画像を説明するテキストによる代替を提供する"/>
    <hyperlink ref="F110" r:id="rId104" display="H2"/>
    <hyperlink ref="G110" r:id="rId105" display="同じリソースに対して隣接する画像とテキストリンクを結合する"/>
    <hyperlink ref="F111" r:id="rId106" display="H35"/>
    <hyperlink ref="G111" r:id="rId107" display="applet 要素にテキストによる代替を提供する"/>
    <hyperlink ref="F112" r:id="rId108" display="H37"/>
    <hyperlink ref="G112" r:id="rId109" display="img 要素の alt 属性を使用する"/>
    <hyperlink ref="F113" r:id="rId110" display="H53"/>
    <hyperlink ref="G113" r:id="rId111" display="object 要素のボディを使用する"/>
    <hyperlink ref="F114" r:id="rId112" display="H86"/>
    <hyperlink ref="G114" r:id="rId113" display="ASCII アート、顔文字、及びリート語にテキストによる代替を提供する"/>
    <hyperlink ref="F116" r:id="rId114" display="G143, G144"/>
    <hyperlink ref="G116" r:id="rId115" display="CAPTCHA の目的を説明するために、テキストによる代替を提供する、かつ、異なるモダリティを用いて同じ目的を果たす、もう一つの CAPTCHA がウェブページに含まれていることを確認する"/>
    <hyperlink ref="F120" r:id="rId116" display="C9"/>
    <hyperlink ref="G120" r:id="rId117" display="装飾目的の画像を付加するために、CSS を使用する"/>
    <hyperlink ref="F121" r:id="rId118" display="H67"/>
    <hyperlink ref="G121" r:id="rId119" display="支援技術が無視すべき画像に対して、img 要素の alt テキストを空にして、title 属性を付与しない"/>
    <hyperlink ref="F124" r:id="rId120" display="G158"/>
    <hyperlink ref="G124" r:id="rId121" display="音声のみの時間依存メディアに対する代替コンテンツを提供する"/>
    <hyperlink ref="F126" r:id="rId122" display="G159"/>
    <hyperlink ref="G126" r:id="rId123" display="映像のみの時間依存メディアに対する代替コンテンツを提供する"/>
    <hyperlink ref="F127" r:id="rId124" display="G166"/>
    <hyperlink ref="G127" r:id="rId125" display="重要な映像コンテンツを説明する音声を提供する"/>
    <hyperlink ref="F131" r:id="rId126" display="G93"/>
    <hyperlink ref="G131" r:id="rId127" display="オープン (常に見える) キャプションを提供する"/>
    <hyperlink ref="F132" r:id="rId128" display="G87"/>
    <hyperlink ref="G132" r:id="rId129" display="クローズドキャプションを提供する"/>
    <hyperlink ref="F133" r:id="rId130" display="H95"/>
    <hyperlink ref="G133" r:id="rId131" display="キャプションを提供するために、track 要素を使用する"/>
    <hyperlink ref="F136" r:id="rId132" display="G69"/>
    <hyperlink ref="G136" r:id="rId133" display="次の達成方法を用いて、時間依存メディアに対する代替コンテンツを提供する"/>
    <hyperlink ref="F137" r:id="rId134" display="G58"/>
    <hyperlink ref="G137" r:id="rId135" display="非テキストコンテンツのすぐ隣に、時間依存メディアの代替へのリンクを配置する"/>
    <hyperlink ref="F139" r:id="rId136" display="H53"/>
    <hyperlink ref="G139" r:id="rId137" display="object 要素のボディを使用する"/>
    <hyperlink ref="F140" r:id="rId138" display="G78"/>
    <hyperlink ref="G140" r:id="rId139" display="音声解説を含んだ、利用者が選択可能な副音声トラックを提供する"/>
    <hyperlink ref="F141" r:id="rId140" display="G173"/>
    <hyperlink ref="G141" r:id="rId141" display="映像の音声解説付きバージョンを提供する"/>
    <hyperlink ref="F142" r:id="rId142" display="G8"/>
    <hyperlink ref="G142" r:id="rId143" display="拡張音声解説が付いたムービーを提供する"/>
    <hyperlink ref="F143" r:id="rId144" display="G203"/>
    <hyperlink ref="G143" r:id="rId145" display="話者が話すのみの映像を説明するために、静的なテキストによる代替を使用する"/>
    <hyperlink ref="F147" r:id="rId146" display="ARIA11"/>
    <hyperlink ref="G147" r:id="rId147" display="ページのリージョンを特定するために ARIA ランドマークを使用する"/>
    <hyperlink ref="F148" r:id="rId148" display="ARIA12"/>
    <hyperlink ref="G148" r:id="rId149" display="見出しを特定するために role=heading を使用する"/>
    <hyperlink ref="F149" r:id="rId150" display="ARIA13"/>
    <hyperlink ref="G149" r:id="rId151" display="リージョンとランドマークに名前 (name) を付けるために、aria-labelledby を使用する"/>
    <hyperlink ref="F150" r:id="rId152" display="ARIA16"/>
    <hyperlink ref="G150" r:id="rId153" display="ユーザインターフェース コントロールの名前 (name) を提供するために、aria-labelledby を使用する"/>
    <hyperlink ref="F151" r:id="rId154" display="ARIA17"/>
    <hyperlink ref="G151" r:id="rId155" display="関連するフォームコントロールを特定するために、グルーピングロールを使用する"/>
    <hyperlink ref="F152" r:id="rId156" display="ARIA20"/>
    <hyperlink ref="G152" r:id="rId157" display="ページのリージョンを特定するために region ロールを使用する"/>
    <hyperlink ref="F153" r:id="rId158" display="G115, H49"/>
    <hyperlink ref="G153" r:id="rId159" display="構造をマークアップするために、セマンティックな要素を使用する、かつ、強調又は特別なテキストをマークアップするために、セマンティックなマークアップを使用する "/>
    <hyperlink ref="F154" r:id="rId160" display="G117"/>
    <hyperlink ref="G154" r:id="rId161" display="テキストの提示のバリエーションによって伝えている情報を伝達するために、テキストを使用する"/>
    <hyperlink ref="F155" r:id="rId162" display="G140"/>
    <hyperlink ref="G155" r:id="rId163" display="異なる提示を可能にするために、情報と構造を表現から分離する"/>
    <hyperlink ref="F157" r:id="rId164" display="G138"/>
    <hyperlink ref="G157" r:id="rId165" display="色の手がかりを用いるときは必ず、セマンティックなマークアップを使用する"/>
    <hyperlink ref="F158" r:id="rId166" display="H51"/>
    <hyperlink ref="G158" r:id="rId167" display="表形式の情報を提示するために、テーブルのマークアップを使用する"/>
    <hyperlink ref="F159" r:id="rId168" display="H39"/>
    <hyperlink ref="G159" r:id="rId169" display="データテーブルのキャプションとデータテーブルを関連付けるために、caption 要素を使用する"/>
    <hyperlink ref="F160" r:id="rId170" display="H73"/>
    <hyperlink ref="G160" r:id="rId171" display="データテーブルの概要を提供するために、table 要素の summary 属性を使用する"/>
    <hyperlink ref="F161" r:id="rId172" display="H63"/>
    <hyperlink ref="G161" r:id="rId173" display="データテーブルで見出しセルとデータセルを関連付けるために、scope 属性を使用する"/>
    <hyperlink ref="F162" r:id="rId174" display="H43"/>
    <hyperlink ref="G162" r:id="rId175" display="データテーブルのデータセルを見出しセルと関連付けるために、id 属性及び headers 属性を使用する"/>
    <hyperlink ref="F163" r:id="rId176" display="H44"/>
    <hyperlink ref="G163" r:id="rId177" display="テキストラベルとフォームコントロールを関連付けるために、label 要素を使用する"/>
    <hyperlink ref="F164" r:id="rId178" display="H65"/>
    <hyperlink ref="G164" r:id="rId179" display="label 要素を使用できない場合に、フォームコントロールを特定するために、title 属性を使用する"/>
    <hyperlink ref="F165" r:id="rId180" display="H71"/>
    <hyperlink ref="G165" r:id="rId181" display="fieldset 要素及び legend 要素を使用して、フォームコントロールのグループに関する説明を提供する"/>
    <hyperlink ref="F166" r:id="rId182" display="H85"/>
    <hyperlink ref="G166" r:id="rId183" display="select 要素内の option 要素をグループ化するために、optgroup 要素を使用する"/>
    <hyperlink ref="F167" r:id="rId184" display="H48"/>
    <hyperlink ref="G167" r:id="rId185" display="リスト又はリンクのグループに、ol 要素、ul 要素、dl 要素を用いる"/>
    <hyperlink ref="F168" r:id="rId186" display="H42"/>
    <hyperlink ref="G168" r:id="rId187" display="見出しを特定するために、h1 要素～ h6 要素を使用する"/>
    <hyperlink ref="F169" r:id="rId188" display="SCR21"/>
    <hyperlink ref="G169" r:id="rId189" display="ページにコンテンツを追加するために、Document Object Model (DOM) の機能を使用する"/>
    <hyperlink ref="F170" r:id="rId190" display="H97"/>
    <hyperlink ref="G170" r:id="rId191" display="nav 要素を使用して、関連したリンクをグループ化する"/>
    <hyperlink ref="F172" r:id="rId192" display="G117"/>
    <hyperlink ref="G172" r:id="rId193" display="テキストの提示のバリエーションによって伝えている情報を伝達するために、テキストを使用する"/>
    <hyperlink ref="F174" r:id="rId194" display="T1"/>
    <hyperlink ref="G174" r:id="rId195" display="段落に、標準的なテキストの書式の表現法を使用する"/>
    <hyperlink ref="F175" r:id="rId196" display="T2"/>
    <hyperlink ref="G175" r:id="rId197" display="リストに、標準的なテキストの書式の表現法を使用する"/>
    <hyperlink ref="F176" r:id="rId198" display="T3"/>
    <hyperlink ref="G176" r:id="rId199" display="見出しに、標準的なテキストの書式の表現法を使用する"/>
    <hyperlink ref="F178" r:id="rId200" display="G57"/>
    <hyperlink ref="G178" r:id="rId201" display="コンテンツを意味のある順序で並べる"/>
    <hyperlink ref="F180" r:id="rId202" display="G57, H34"/>
    <hyperlink ref="G180" r:id="rId203" display="インラインでテキストの方向を混在させるために、Unicode の right-to-left mark (RLM) 又は left-to-right mark (LRM) を使用する"/>
    <hyperlink ref="F181" r:id="rId204" display="G57, H56"/>
    <hyperlink ref="G181" r:id="rId205" display="入れ子になったテキストの表記方向に伴う問題を解決するために、インライン要素の dir 属性を使用する"/>
    <hyperlink ref="F182" r:id="rId206" display="G57, C6"/>
    <hyperlink ref="G182" r:id="rId207" display="構造を示すマークアップに基づいてコンテンツを配置する"/>
    <hyperlink ref="F183" r:id="rId208" display="G57, C8"/>
    <hyperlink ref="G183" r:id="rId209" display="単語内の文字間隔を制御するために、CSS の letter-spacing を使用する"/>
    <hyperlink ref="F184" r:id="rId210" display="C27"/>
    <hyperlink ref="G184" r:id="rId211" display="DOM の順序を表示順序と一致させる"/>
    <hyperlink ref="F186" r:id="rId212" display="G96"/>
    <hyperlink ref="F189" r:id="rId213" display="G14"/>
    <hyperlink ref="F190" r:id="rId214" display="G205"/>
    <hyperlink ref="F191" r:id="rId215" display="G182"/>
    <hyperlink ref="F192" r:id="rId216" display="G183"/>
    <hyperlink ref="F194" r:id="rId217" display="G111"/>
    <hyperlink ref="F195" r:id="rId218" display="G14"/>
    <hyperlink ref="F197" r:id="rId219" display="G60"/>
    <hyperlink ref="F198" r:id="rId220" display="G170"/>
    <hyperlink ref="F199" r:id="rId221" display="G171"/>
    <hyperlink ref="F201" r:id="rId222" display="G202"/>
    <hyperlink ref="F202" r:id="rId223" display="H91"/>
    <hyperlink ref="F204" r:id="rId224" display="SCR20"/>
    <hyperlink ref="F205" r:id="rId225" display="SCR35"/>
    <hyperlink ref="F206" r:id="rId226" display="SCR2"/>
    <hyperlink ref="F209" r:id="rId227" display="G21"/>
    <hyperlink ref="F212" r:id="rId228" display="G133"/>
    <hyperlink ref="F213" r:id="rId229" display="G198"/>
    <hyperlink ref="F215" r:id="rId230" display="G198"/>
    <hyperlink ref="F216" r:id="rId231" display="G180"/>
    <hyperlink ref="F217" r:id="rId232" display="SCR16, SCR1"/>
    <hyperlink ref="F219" r:id="rId233" display="G4"/>
    <hyperlink ref="F220" r:id="rId234" display="G198"/>
    <hyperlink ref="F221" r:id="rId235" display="SCR33"/>
    <hyperlink ref="F222" r:id="rId236" display="SCR36"/>
    <hyperlink ref="F233" r:id="rId237" display="G186"/>
    <hyperlink ref="F239" r:id="rId238" display="G1"/>
    <hyperlink ref="F240" r:id="rId239" display="G123"/>
    <hyperlink ref="F241" r:id="rId240" display="G124"/>
    <hyperlink ref="F243" r:id="rId241" display="ARIA11"/>
    <hyperlink ref="F244" r:id="rId242" display="H69"/>
    <hyperlink ref="F245" r:id="rId243" display="H70, H64"/>
    <hyperlink ref="F246" r:id="rId244" display="SCR28"/>
    <hyperlink ref="F252" r:id="rId245" display="H4"/>
    <hyperlink ref="F253" r:id="rId246" display="C27"/>
    <hyperlink ref="F255" r:id="rId247" display="SCR26"/>
    <hyperlink ref="F256" r:id="rId248" display="SCR37"/>
    <hyperlink ref="F259" r:id="rId249" display="G91"/>
    <hyperlink ref="F260" r:id="rId250" display="H30"/>
    <hyperlink ref="F261" r:id="rId251" display="H24"/>
    <hyperlink ref="F263" r:id="rId252" display="G189"/>
    <hyperlink ref="F264" r:id="rId253" display="SCR30"/>
    <hyperlink ref="F265" r:id="rId254" display="G53"/>
    <hyperlink ref="F267" r:id="rId255" display="C7"/>
    <hyperlink ref="F269" r:id="rId256" display="ARIA7"/>
    <hyperlink ref="F270" r:id="rId257" display="ARIA8"/>
    <hyperlink ref="F271" r:id="rId258" display="H77"/>
    <hyperlink ref="F272" r:id="rId259" display="H78"/>
    <hyperlink ref="F273" r:id="rId260" display="H79"/>
    <hyperlink ref="F274" r:id="rId261" display="H81"/>
    <hyperlink ref="F277" r:id="rId262" display="H57"/>
    <hyperlink ref="F279" r:id="rId263" display="G107"/>
    <hyperlink ref="F281" r:id="rId264" display="G80"/>
    <hyperlink ref="F282" r:id="rId265" display="H32"/>
    <hyperlink ref="F283" r:id="rId266" display="H84"/>
    <hyperlink ref="F284" r:id="rId267" display="G13"/>
    <hyperlink ref="F285" r:id="rId268" display="SCR19"/>
    <hyperlink ref="F288" r:id="rId269" display="G83"/>
    <hyperlink ref="F289" r:id="rId270" display="ARIA21"/>
    <hyperlink ref="F290" r:id="rId271" display="SCR18"/>
    <hyperlink ref="F292" r:id="rId272" display="ARIA18"/>
    <hyperlink ref="F293" r:id="rId273" display="ARIA19"/>
    <hyperlink ref="F294" r:id="rId274" display="ARIA21"/>
    <hyperlink ref="F295" r:id="rId275" display="G84"/>
    <hyperlink ref="F296" r:id="rId276" display="G85"/>
    <hyperlink ref="F297" r:id="rId277" display="SCR18"/>
    <hyperlink ref="F298" r:id="rId278" display="SCR32"/>
    <hyperlink ref="F300" r:id="rId279" display="G131"/>
    <hyperlink ref="F301" r:id="rId280" display="ARIA1"/>
    <hyperlink ref="F302" r:id="rId281" display="ARIA9"/>
    <hyperlink ref="F303" r:id="rId282" display="ARIA17"/>
    <hyperlink ref="F304" r:id="rId283" display="G89"/>
    <hyperlink ref="F305" r:id="rId284" display="G184"/>
    <hyperlink ref="F306" r:id="rId285" display="G162"/>
    <hyperlink ref="F307" r:id="rId286" display="G83"/>
    <hyperlink ref="F308" r:id="rId287" display="H90"/>
    <hyperlink ref="F309" r:id="rId288" display="H44"/>
    <hyperlink ref="F310" r:id="rId289" display="H71"/>
    <hyperlink ref="F311" r:id="rId290" display="H65"/>
    <hyperlink ref="F312" r:id="rId291" display="G167"/>
    <hyperlink ref="F314" r:id="rId292" display="G134"/>
    <hyperlink ref="F315" r:id="rId293" display="G192"/>
    <hyperlink ref="F316" r:id="rId294" display="H88"/>
    <hyperlink ref="F319" r:id="rId295" display="H75"/>
    <hyperlink ref="F322" r:id="rId296" display="ARIA14"/>
    <hyperlink ref="F323" r:id="rId297" display="ARIA16"/>
    <hyperlink ref="F324" r:id="rId298" display="G108"/>
    <hyperlink ref="F325" r:id="rId299" display="H91"/>
    <hyperlink ref="F326" r:id="rId300" display="H44"/>
    <hyperlink ref="F327" r:id="rId301" display="H64"/>
    <hyperlink ref="F328" r:id="rId302" display="H65"/>
    <hyperlink ref="F329" r:id="rId303" display="H88"/>
    <hyperlink ref="F332" r:id="rId304" display="ARIA16"/>
    <hyperlink ref="F334" r:id="rId305" display="G135"/>
    <hyperlink ref="F336" r:id="rId306" display="G10"/>
    <hyperlink ref="F337" r:id="rId307" display="ARIA4"/>
    <hyperlink ref="F338" r:id="rId308" display="ARIA5"/>
    <hyperlink ref="F339" r:id="rId309" display="ARIA16"/>
    <hyperlink ref="F341" r:id="rId310" display="G9, G93"/>
    <hyperlink ref="F342" r:id="rId311" display="G9, G93"/>
    <hyperlink ref="F344" r:id="rId312" display="G78"/>
    <hyperlink ref="F345" r:id="rId313" display="G173"/>
    <hyperlink ref="F346" r:id="rId314" display="G8"/>
    <hyperlink ref="F347" r:id="rId315" display="G203"/>
    <hyperlink ref="F350" r:id="rId316" display="G18"/>
    <hyperlink ref="F351" r:id="rId317" display="G148"/>
    <hyperlink ref="F352" r:id="rId318" display="G174"/>
    <hyperlink ref="F354" r:id="rId319" display="G145"/>
    <hyperlink ref="F355" r:id="rId320" display="G148"/>
    <hyperlink ref="F356" r:id="rId321" display="G174"/>
    <hyperlink ref="F360" r:id="rId322" display="G142"/>
    <hyperlink ref="F362" r:id="rId323" display="C28"/>
    <hyperlink ref="F363" r:id="rId324" display="C12"/>
    <hyperlink ref="F364" r:id="rId325" display="C13"/>
    <hyperlink ref="F365" r:id="rId326" display="C14"/>
    <hyperlink ref="F366" r:id="rId327" display="SCR34"/>
    <hyperlink ref="F367" r:id="rId328" display="G146"/>
    <hyperlink ref="F368" r:id="rId329" display="G178"/>
    <hyperlink ref="F369" r:id="rId330" display="G179"/>
    <hyperlink ref="G369" r:id="rId331" display="文字サイズを変更し、かつテキストコンテナの幅を変更しないときに、コンテンツ又は機能が損なわれないようにする"/>
    <hyperlink ref="F371" r:id="rId332" display="C22"/>
    <hyperlink ref="F372" r:id="rId333" display="C30"/>
    <hyperlink ref="F373" r:id="rId334" display="G140"/>
    <hyperlink ref="F378" r:id="rId335" display="G125"/>
    <hyperlink ref="F379" r:id="rId336" display="G64"/>
    <hyperlink ref="F380" r:id="rId337" display="G63"/>
    <hyperlink ref="F381" r:id="rId338" display="G161"/>
    <hyperlink ref="F382" r:id="rId339" display="G126"/>
    <hyperlink ref="F383" r:id="rId340" display="G185"/>
    <hyperlink ref="F386" r:id="rId341" display="G130"/>
    <hyperlink ref="F387" r:id="rId342" display="G131"/>
    <hyperlink ref="F389" r:id="rId343" display="G149"/>
    <hyperlink ref="F390" r:id="rId344" display="C15"/>
    <hyperlink ref="F391" r:id="rId345" display="G165"/>
    <hyperlink ref="F392" r:id="rId346" display="G195"/>
    <hyperlink ref="F393" r:id="rId347" display="SCR31"/>
    <hyperlink ref="F396" r:id="rId348" display="H58"/>
    <hyperlink ref="F399" r:id="rId349" display="G61"/>
    <hyperlink ref="F402" r:id="rId350" display="G197"/>
    <hyperlink ref="F405" r:id="rId351" display="G83"/>
    <hyperlink ref="F406" r:id="rId352" display="ARIA2"/>
    <hyperlink ref="F408" r:id="rId353" display="ARIA18"/>
    <hyperlink ref="F409" r:id="rId354" display="G85"/>
    <hyperlink ref="F410" r:id="rId355" display="G177"/>
    <hyperlink ref="F411" r:id="rId356" display="SCR18"/>
    <hyperlink ref="F412" r:id="rId357" display="SCR32"/>
    <hyperlink ref="F414" r:id="rId358" display="ARIA18"/>
    <hyperlink ref="F415" r:id="rId359" display="G84"/>
    <hyperlink ref="F416" r:id="rId360" display="G177"/>
    <hyperlink ref="F417" r:id="rId361" display="SCR18"/>
    <hyperlink ref="F418" r:id="rId362" display="SCR32"/>
    <hyperlink ref="F423" r:id="rId363" display="G164"/>
    <hyperlink ref="F424" r:id="rId364" display="G98"/>
    <hyperlink ref="F425" r:id="rId365" display="G155"/>
    <hyperlink ref="F427" r:id="rId366" display="G99"/>
    <hyperlink ref="F428" r:id="rId367" display="G168"/>
    <hyperlink ref="F429" r:id="rId368" display="G155"/>
    <hyperlink ref="F432" r:id="rId369" display="G98"/>
    <hyperlink ref="F433" r:id="rId370"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7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75</v>
      </c>
      <c r="E1" s="7" t="s">
        <v>234</v>
      </c>
      <c r="F1" s="17" t="s">
        <v>235</v>
      </c>
      <c r="G1" s="7" t="s">
        <v>236</v>
      </c>
    </row>
    <row r="2" customFormat="false" ht="13.5" hidden="false" customHeight="false" outlineLevel="0" collapsed="false">
      <c r="A2" s="7" t="s">
        <v>18</v>
      </c>
      <c r="B2" s="11" t="s">
        <v>813</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64">
      <formula>"x"</formula>
    </cfRule>
  </conditionalFormatting>
  <conditionalFormatting sqref="B1:B42 B435:B985">
    <cfRule type="cellIs" priority="3" operator="equal" aboveAverage="0" equalAverage="0" bottom="0" percent="0" rank="0" text="" dxfId="6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40415/"/>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76</v>
      </c>
      <c r="E1" s="7" t="s">
        <v>234</v>
      </c>
      <c r="F1" s="17" t="s">
        <v>235</v>
      </c>
      <c r="G1" s="7" t="s">
        <v>236</v>
      </c>
    </row>
    <row r="2" customFormat="false" ht="13.5" hidden="false" customHeight="false" outlineLevel="0" collapsed="false">
      <c r="A2" s="7" t="s">
        <v>18</v>
      </c>
      <c r="B2" s="11" t="s">
        <v>820</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66">
      <formula>"x"</formula>
    </cfRule>
  </conditionalFormatting>
  <conditionalFormatting sqref="B1:B42 B435:B985">
    <cfRule type="cellIs" priority="3" operator="equal" aboveAverage="0" equalAverage="0" bottom="0" percent="0" rank="0" text="" dxfId="6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30702/"/>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78</v>
      </c>
      <c r="E1" s="7" t="s">
        <v>234</v>
      </c>
      <c r="F1" s="17" t="s">
        <v>235</v>
      </c>
      <c r="G1" s="7" t="s">
        <v>236</v>
      </c>
    </row>
    <row r="2" customFormat="false" ht="13.5" hidden="false" customHeight="false" outlineLevel="0" collapsed="false">
      <c r="A2" s="7" t="s">
        <v>18</v>
      </c>
      <c r="B2" s="11" t="s">
        <v>821</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134</v>
      </c>
      <c r="C10" s="13" t="s">
        <v>133</v>
      </c>
      <c r="E10" s="68" t="s">
        <v>811</v>
      </c>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6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68">
      <formula>"x"</formula>
    </cfRule>
  </conditionalFormatting>
  <conditionalFormatting sqref="B1:B42 B435:B985">
    <cfRule type="cellIs" priority="3" operator="equal" aboveAverage="0" equalAverage="0" bottom="0" percent="0" rank="0" text="" dxfId="6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resource/report/survey-corporations-201508/"/>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80</v>
      </c>
      <c r="E1" s="7" t="s">
        <v>234</v>
      </c>
      <c r="F1" s="17" t="s">
        <v>235</v>
      </c>
      <c r="G1" s="7" t="s">
        <v>236</v>
      </c>
      <c r="H1" s="11" t="s">
        <v>822</v>
      </c>
    </row>
    <row r="2" customFormat="false" ht="13.5" hidden="false" customHeight="false" outlineLevel="0" collapsed="false">
      <c r="A2" s="7" t="s">
        <v>18</v>
      </c>
      <c r="B2" s="11" t="s">
        <v>823</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70">
      <formula>"x"</formula>
    </cfRule>
  </conditionalFormatting>
  <conditionalFormatting sqref="B1:B42 B435:B985">
    <cfRule type="cellIs" priority="3" operator="equal" aboveAverage="0" equalAverage="0" bottom="0" percent="0" rank="0" text="" dxfId="7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90617/"/>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82</v>
      </c>
      <c r="E1" s="7" t="s">
        <v>234</v>
      </c>
      <c r="F1" s="17" t="s">
        <v>235</v>
      </c>
      <c r="G1" s="7" t="s">
        <v>236</v>
      </c>
    </row>
    <row r="2" customFormat="false" ht="13.5" hidden="false" customHeight="false" outlineLevel="0" collapsed="false">
      <c r="A2" s="7" t="s">
        <v>18</v>
      </c>
      <c r="B2" s="11" t="s">
        <v>824</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143</v>
      </c>
      <c r="C4" s="13" t="s">
        <v>133</v>
      </c>
      <c r="E4" s="17"/>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143</v>
      </c>
      <c r="C10" s="13" t="s">
        <v>133</v>
      </c>
      <c r="E10" s="17"/>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143</v>
      </c>
      <c r="C15" s="13" t="s">
        <v>149</v>
      </c>
      <c r="E15" s="17"/>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143</v>
      </c>
      <c r="C18" s="13" t="s">
        <v>133</v>
      </c>
      <c r="E18" s="17"/>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143</v>
      </c>
      <c r="C29" s="13" t="s">
        <v>149</v>
      </c>
      <c r="E29" s="17"/>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138</v>
      </c>
      <c r="C31" s="13" t="s">
        <v>149</v>
      </c>
      <c r="E31" s="17"/>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37"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37"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37"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37"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37"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37"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37"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37"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37"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37"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37"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37"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37"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37"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37"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37"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37"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37"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37"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37"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37"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37"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37"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37"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37"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37"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37"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37"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37"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37"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37"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37"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37"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37"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37"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37"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37"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37"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37"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37"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37"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37"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37"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37"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37"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37"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37"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37"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37"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37"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37"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37"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37"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37"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37"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37"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37"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37"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37"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37"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37"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37"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27"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37"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37"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37"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37"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37"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37"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37"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37"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37"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37"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37"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37"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37" t="s">
        <v>770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37"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37"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37"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37"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37"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37"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37"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37"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37"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37"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37"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37"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37"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37"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37"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37"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37"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37"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37"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37"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37"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37"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37"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37"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37"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37"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2"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66" t="s">
        <v>688</v>
      </c>
      <c r="G377" s="66"/>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conditionalFormatting sqref="B1:B42 B435:B985">
    <cfRule type="cellIs" priority="2" operator="equal" aboveAverage="0" equalAverage="0" bottom="0" percent="0" rank="0" text="" dxfId="72">
      <formula>"x"</formula>
    </cfRule>
  </conditionalFormatting>
  <conditionalFormatting sqref="B1:B42 B435:B985">
    <cfRule type="cellIs" priority="3" operator="equal" aboveAverage="0" equalAverage="0" bottom="0" percent="0" rank="0" text="" dxfId="7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tester-2/"/>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84</v>
      </c>
      <c r="E1" s="7" t="s">
        <v>234</v>
      </c>
      <c r="F1" s="17" t="s">
        <v>235</v>
      </c>
      <c r="G1" s="7" t="s">
        <v>236</v>
      </c>
    </row>
    <row r="2" customFormat="false" ht="13.5" hidden="false" customHeight="false" outlineLevel="0" collapsed="false">
      <c r="A2" s="7" t="s">
        <v>18</v>
      </c>
      <c r="B2" s="11" t="s">
        <v>825</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22"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74">
      <formula>"x"</formula>
    </cfRule>
  </conditionalFormatting>
  <conditionalFormatting sqref="B1:B42 B435:B985">
    <cfRule type="cellIs" priority="3" operator="equal" aboveAverage="0" equalAverage="0" bottom="0" percent="0" rank="0" text="" dxfId="7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accessible-pdf-3/"/>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86</v>
      </c>
      <c r="E1" s="7" t="s">
        <v>234</v>
      </c>
      <c r="F1" s="17" t="s">
        <v>235</v>
      </c>
      <c r="G1" s="7" t="s">
        <v>236</v>
      </c>
    </row>
    <row r="2" customFormat="false" ht="13.5" hidden="false" customHeight="false" outlineLevel="0" collapsed="false">
      <c r="A2" s="7" t="s">
        <v>18</v>
      </c>
      <c r="B2" s="11" t="s">
        <v>826</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76">
      <formula>"x"</formula>
    </cfRule>
  </conditionalFormatting>
  <conditionalFormatting sqref="B1:B42 B435:B985">
    <cfRule type="cellIs" priority="3" operator="equal" aboveAverage="0" equalAverage="0" bottom="0" percent="0" rank="0" text="" dxfId="7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1-4-4/"/>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R5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2" topLeftCell="C45" activePane="bottomRight" state="frozen"/>
      <selection pane="topLeft" activeCell="A1" activeCellId="0" sqref="A1"/>
      <selection pane="topRight" activeCell="C1" activeCellId="0" sqref="C1"/>
      <selection pane="bottomLeft" activeCell="A45" activeCellId="0" sqref="A45"/>
      <selection pane="bottomRight" activeCell="A1" activeCellId="0" sqref="A1"/>
    </sheetView>
  </sheetViews>
  <sheetFormatPr defaultColWidth="9.71484375" defaultRowHeight="13.5" zeroHeight="false" outlineLevelRow="0" outlineLevelCol="0"/>
  <cols>
    <col collapsed="false" customWidth="true" hidden="false" outlineLevel="0" max="1" min="1" style="13" width="6.43"/>
    <col collapsed="false" customWidth="true" hidden="false" outlineLevel="0" max="2" min="2" style="1" width="5"/>
    <col collapsed="false" customWidth="true" hidden="false" outlineLevel="0" max="40" min="3" style="1" width="6"/>
    <col collapsed="false" customWidth="true" hidden="false" outlineLevel="0" max="41" min="41" style="1" width="3.14"/>
    <col collapsed="false" customWidth="true" hidden="false" outlineLevel="0" max="42" min="42" style="1" width="3.85"/>
    <col collapsed="false" customWidth="true" hidden="false" outlineLevel="0" max="43" min="43" style="1" width="4.14"/>
    <col collapsed="false" customWidth="true" hidden="false" outlineLevel="0" max="44" min="44" style="1" width="5.57"/>
    <col collapsed="false" customWidth="false" hidden="false" outlineLevel="0" max="1024" min="45" style="1" width="9.7"/>
  </cols>
  <sheetData>
    <row r="1" customFormat="false" ht="13.5" hidden="false" customHeight="false" outlineLevel="0" collapsed="false">
      <c r="A1" s="9" t="s">
        <v>231</v>
      </c>
      <c r="B1" s="9" t="s">
        <v>127</v>
      </c>
      <c r="C1" s="9" t="s">
        <v>131</v>
      </c>
      <c r="D1" s="9" t="s">
        <v>136</v>
      </c>
      <c r="E1" s="9" t="s">
        <v>141</v>
      </c>
      <c r="F1" s="9" t="s">
        <v>144</v>
      </c>
      <c r="G1" s="9" t="s">
        <v>147</v>
      </c>
      <c r="H1" s="9" t="s">
        <v>151</v>
      </c>
      <c r="I1" s="9" t="s">
        <v>153</v>
      </c>
      <c r="J1" s="9" t="s">
        <v>155</v>
      </c>
      <c r="K1" s="9" t="s">
        <v>158</v>
      </c>
      <c r="L1" s="9" t="s">
        <v>161</v>
      </c>
      <c r="M1" s="9" t="s">
        <v>164</v>
      </c>
      <c r="N1" s="9" t="s">
        <v>167</v>
      </c>
      <c r="O1" s="9" t="s">
        <v>170</v>
      </c>
      <c r="P1" s="9" t="s">
        <v>172</v>
      </c>
      <c r="Q1" s="9" t="s">
        <v>174</v>
      </c>
      <c r="R1" s="9" t="s">
        <v>177</v>
      </c>
      <c r="S1" s="9" t="s">
        <v>179</v>
      </c>
      <c r="T1" s="9" t="s">
        <v>182</v>
      </c>
      <c r="U1" s="9" t="s">
        <v>185</v>
      </c>
      <c r="V1" s="9" t="s">
        <v>188</v>
      </c>
      <c r="W1" s="9" t="s">
        <v>191</v>
      </c>
      <c r="X1" s="9" t="s">
        <v>193</v>
      </c>
      <c r="Y1" s="9" t="s">
        <v>195</v>
      </c>
      <c r="Z1" s="9" t="s">
        <v>197</v>
      </c>
      <c r="AA1" s="9" t="s">
        <v>199</v>
      </c>
      <c r="AB1" s="9" t="s">
        <v>201</v>
      </c>
      <c r="AC1" s="9" t="s">
        <v>203</v>
      </c>
      <c r="AD1" s="9" t="s">
        <v>205</v>
      </c>
      <c r="AE1" s="9" t="s">
        <v>208</v>
      </c>
      <c r="AF1" s="9" t="s">
        <v>210</v>
      </c>
      <c r="AG1" s="9" t="s">
        <v>212</v>
      </c>
      <c r="AH1" s="9" t="s">
        <v>214</v>
      </c>
      <c r="AI1" s="9" t="s">
        <v>216</v>
      </c>
      <c r="AJ1" s="9" t="s">
        <v>219</v>
      </c>
      <c r="AK1" s="9" t="s">
        <v>221</v>
      </c>
      <c r="AL1" s="9" t="s">
        <v>223</v>
      </c>
      <c r="AM1" s="9" t="s">
        <v>225</v>
      </c>
      <c r="AN1" s="9" t="s">
        <v>227</v>
      </c>
      <c r="AO1" s="6" t="s">
        <v>232</v>
      </c>
      <c r="AP1" s="6" t="s">
        <v>133</v>
      </c>
      <c r="AQ1" s="6" t="s">
        <v>149</v>
      </c>
      <c r="AR1" s="6" t="s">
        <v>233</v>
      </c>
    </row>
    <row r="2" customFormat="false" ht="13.5" hidden="false" customHeight="false" outlineLevel="0" collapsed="false">
      <c r="A2" s="9"/>
      <c r="B2" s="9"/>
      <c r="C2" s="9" t="s">
        <v>133</v>
      </c>
      <c r="D2" s="9" t="s">
        <v>133</v>
      </c>
      <c r="E2" s="9" t="s">
        <v>133</v>
      </c>
      <c r="F2" s="9" t="s">
        <v>133</v>
      </c>
      <c r="G2" s="9" t="s">
        <v>149</v>
      </c>
      <c r="H2" s="9" t="s">
        <v>149</v>
      </c>
      <c r="I2" s="9" t="s">
        <v>133</v>
      </c>
      <c r="J2" s="9" t="s">
        <v>133</v>
      </c>
      <c r="K2" s="9" t="s">
        <v>133</v>
      </c>
      <c r="L2" s="9" t="s">
        <v>133</v>
      </c>
      <c r="M2" s="9" t="s">
        <v>133</v>
      </c>
      <c r="N2" s="9" t="s">
        <v>149</v>
      </c>
      <c r="O2" s="9" t="s">
        <v>149</v>
      </c>
      <c r="P2" s="9" t="s">
        <v>149</v>
      </c>
      <c r="Q2" s="9" t="s">
        <v>133</v>
      </c>
      <c r="R2" s="9" t="s">
        <v>133</v>
      </c>
      <c r="S2" s="9" t="s">
        <v>133</v>
      </c>
      <c r="T2" s="9" t="s">
        <v>133</v>
      </c>
      <c r="U2" s="9" t="s">
        <v>133</v>
      </c>
      <c r="V2" s="9" t="s">
        <v>133</v>
      </c>
      <c r="W2" s="9" t="s">
        <v>133</v>
      </c>
      <c r="X2" s="9" t="s">
        <v>133</v>
      </c>
      <c r="Y2" s="9" t="s">
        <v>133</v>
      </c>
      <c r="Z2" s="9" t="s">
        <v>149</v>
      </c>
      <c r="AA2" s="9" t="s">
        <v>149</v>
      </c>
      <c r="AB2" s="9" t="s">
        <v>149</v>
      </c>
      <c r="AC2" s="9" t="s">
        <v>133</v>
      </c>
      <c r="AD2" s="9" t="s">
        <v>149</v>
      </c>
      <c r="AE2" s="9" t="s">
        <v>133</v>
      </c>
      <c r="AF2" s="9" t="s">
        <v>133</v>
      </c>
      <c r="AG2" s="9" t="s">
        <v>149</v>
      </c>
      <c r="AH2" s="9" t="s">
        <v>149</v>
      </c>
      <c r="AI2" s="9" t="s">
        <v>133</v>
      </c>
      <c r="AJ2" s="9" t="s">
        <v>133</v>
      </c>
      <c r="AK2" s="9" t="s">
        <v>149</v>
      </c>
      <c r="AL2" s="9" t="s">
        <v>149</v>
      </c>
      <c r="AM2" s="9" t="s">
        <v>133</v>
      </c>
      <c r="AN2" s="9" t="s">
        <v>133</v>
      </c>
      <c r="AO2" s="6"/>
      <c r="AP2" s="6" t="n">
        <f aca="true">COUNTIF(INDIRECT(ADDRESS(2, 3)&amp;":"&amp;ADDRESS(2, 40)), "A")</f>
        <v>25</v>
      </c>
      <c r="AQ2" s="6" t="n">
        <f aca="true">COUNTIF(INDIRECT(ADDRESS(2, 3)&amp;":"&amp;ADDRESS(2, 40)), "AA")</f>
        <v>13</v>
      </c>
      <c r="AR2" s="6" t="n">
        <f aca="true">COUNTIF(INDIRECT(ADDRESS(2, 3)&amp;":"&amp;ADDRESS(2, 40)), "AAA")</f>
        <v>0</v>
      </c>
    </row>
    <row r="3" customFormat="false" ht="13.5" hidden="false" customHeight="false" outlineLevel="0" collapsed="false">
      <c r="A3" s="9" t="n">
        <v>1</v>
      </c>
      <c r="B3" s="18" t="str">
        <f aca="true">IF(INDIRECT(ADDRESS(ROW(), 41)) = "NI", "NI",IF(AND(INDIRECT(ADDRESS(ROW(), 42)) = 0, INDIRECT(ADDRESS(ROW(), 43)) = 0), "AA",IF(AND(INDIRECT(ADDRESS(ROW(), 42)) = 0, INDIRECT(ADDRESS(ROW(), 43)) &lt;= -1), "AA-", IF(INDIRECT(ADDRESS(ROW(), 42)) = 0, "A", "A-"))))</f>
        <v>A-</v>
      </c>
      <c r="C3" s="9" t="s">
        <v>134</v>
      </c>
      <c r="D3" s="9" t="s">
        <v>138</v>
      </c>
      <c r="E3" s="9" t="s">
        <v>138</v>
      </c>
      <c r="F3" s="9" t="s">
        <v>138</v>
      </c>
      <c r="G3" s="9" t="s">
        <v>138</v>
      </c>
      <c r="H3" s="9" t="s">
        <v>138</v>
      </c>
      <c r="I3" s="9" t="s">
        <v>143</v>
      </c>
      <c r="J3" s="9" t="s">
        <v>143</v>
      </c>
      <c r="K3" s="9" t="s">
        <v>138</v>
      </c>
      <c r="L3" s="9" t="s">
        <v>138</v>
      </c>
      <c r="M3" s="9" t="s">
        <v>138</v>
      </c>
      <c r="N3" s="9" t="s">
        <v>143</v>
      </c>
      <c r="O3" s="9" t="s">
        <v>143</v>
      </c>
      <c r="P3" s="9" t="s">
        <v>143</v>
      </c>
      <c r="Q3" s="9" t="s">
        <v>143</v>
      </c>
      <c r="R3" s="9" t="s">
        <v>143</v>
      </c>
      <c r="S3" s="9" t="s">
        <v>138</v>
      </c>
      <c r="T3" s="9" t="s">
        <v>138</v>
      </c>
      <c r="U3" s="9" t="s">
        <v>138</v>
      </c>
      <c r="V3" s="9" t="s">
        <v>143</v>
      </c>
      <c r="W3" s="9" t="s">
        <v>143</v>
      </c>
      <c r="X3" s="9" t="s">
        <v>143</v>
      </c>
      <c r="Y3" s="9" t="s">
        <v>143</v>
      </c>
      <c r="Z3" s="9" t="s">
        <v>143</v>
      </c>
      <c r="AA3" s="9" t="s">
        <v>143</v>
      </c>
      <c r="AB3" s="9" t="s">
        <v>143</v>
      </c>
      <c r="AC3" s="9" t="s">
        <v>143</v>
      </c>
      <c r="AD3" s="9" t="s">
        <v>138</v>
      </c>
      <c r="AE3" s="9" t="s">
        <v>143</v>
      </c>
      <c r="AF3" s="9" t="s">
        <v>143</v>
      </c>
      <c r="AG3" s="9" t="s">
        <v>143</v>
      </c>
      <c r="AH3" s="9" t="s">
        <v>134</v>
      </c>
      <c r="AI3" s="9" t="s">
        <v>138</v>
      </c>
      <c r="AJ3" s="9" t="s">
        <v>143</v>
      </c>
      <c r="AK3" s="9" t="s">
        <v>138</v>
      </c>
      <c r="AL3" s="9" t="s">
        <v>138</v>
      </c>
      <c r="AM3" s="9" t="s">
        <v>143</v>
      </c>
      <c r="AN3" s="9" t="s">
        <v>143</v>
      </c>
      <c r="AO3" s="9" t="str">
        <f aca="false">IF(OR(HLOOKUP("1.4.2",1:56, ROW(), FALSE()) = "x", HLOOKUP("2.1.2",1:56, ROW(), FALSE()) = "x", HLOOKUP("2.2.2",1:56, ROW(), FALSE()) = "x", HLOOKUP("2.3.1",1:56, ROW(), FALSE()) = "x"), "NI", "")</f>
        <v/>
      </c>
      <c r="AP3" s="9" t="n">
        <f aca="true">COUNTIFS(INDIRECT(ADDRESS(ROW(), 3)&amp;":"&amp;ADDRESS(ROW(), 40)), "x",INDIRECT("C2:"&amp;ADDRESS(2, 40)), INDIRECT(ADDRESS(1, 42)))*-1</f>
        <v>-1</v>
      </c>
      <c r="AQ3" s="9" t="n">
        <f aca="true">COUNTIFS(INDIRECT(ADDRESS(ROW(), 3)&amp;":"&amp;ADDRESS(ROW(), 40)), "x",INDIRECT("C2:"&amp;ADDRESS(2, 40)), INDIRECT(ADDRESS(1, 43)))*-1</f>
        <v>-1</v>
      </c>
      <c r="AR3" s="9" t="n">
        <f aca="true">COUNTIFS(INDIRECT(ADDRESS(ROW(), 3)&amp;":"&amp;ADDRESS(ROW(), 40)), "x",INDIRECT("C2:"&amp;ADDRESS(2, 40)), INDIRECT(ADDRESS(1, 44)))*-1</f>
        <v>-0</v>
      </c>
    </row>
    <row r="4" customFormat="false" ht="13.5" hidden="false" customHeight="false" outlineLevel="0" collapsed="false">
      <c r="A4" s="9" t="n">
        <v>2</v>
      </c>
      <c r="B4" s="18" t="str">
        <f aca="true">IF(INDIRECT(ADDRESS(ROW(), 41)) = "NI", "NI",IF(AND(INDIRECT(ADDRESS(ROW(), 42)) = 0, INDIRECT(ADDRESS(ROW(), 43)) = 0), "AA",IF(AND(INDIRECT(ADDRESS(ROW(), 42)) = 0, INDIRECT(ADDRESS(ROW(), 43)) &lt;= -1), "AA-", IF(INDIRECT(ADDRESS(ROW(), 42)) = 0, "A", "A-"))))</f>
        <v>A-</v>
      </c>
      <c r="C4" s="9" t="s">
        <v>134</v>
      </c>
      <c r="D4" s="9" t="s">
        <v>138</v>
      </c>
      <c r="E4" s="9" t="s">
        <v>138</v>
      </c>
      <c r="F4" s="9" t="s">
        <v>138</v>
      </c>
      <c r="G4" s="9" t="s">
        <v>138</v>
      </c>
      <c r="H4" s="9" t="s">
        <v>138</v>
      </c>
      <c r="I4" s="9" t="s">
        <v>143</v>
      </c>
      <c r="J4" s="9" t="s">
        <v>143</v>
      </c>
      <c r="K4" s="9" t="s">
        <v>138</v>
      </c>
      <c r="L4" s="9" t="s">
        <v>138</v>
      </c>
      <c r="M4" s="9" t="s">
        <v>138</v>
      </c>
      <c r="N4" s="9" t="s">
        <v>143</v>
      </c>
      <c r="O4" s="9" t="s">
        <v>143</v>
      </c>
      <c r="P4" s="9" t="s">
        <v>143</v>
      </c>
      <c r="Q4" s="9" t="s">
        <v>143</v>
      </c>
      <c r="R4" s="9" t="s">
        <v>143</v>
      </c>
      <c r="S4" s="9" t="s">
        <v>138</v>
      </c>
      <c r="T4" s="9" t="s">
        <v>138</v>
      </c>
      <c r="U4" s="9" t="s">
        <v>138</v>
      </c>
      <c r="V4" s="9" t="s">
        <v>143</v>
      </c>
      <c r="W4" s="9" t="s">
        <v>143</v>
      </c>
      <c r="X4" s="9" t="s">
        <v>143</v>
      </c>
      <c r="Y4" s="9" t="s">
        <v>143</v>
      </c>
      <c r="Z4" s="9" t="s">
        <v>143</v>
      </c>
      <c r="AA4" s="9" t="s">
        <v>143</v>
      </c>
      <c r="AB4" s="9" t="s">
        <v>143</v>
      </c>
      <c r="AC4" s="9" t="s">
        <v>143</v>
      </c>
      <c r="AD4" s="9" t="s">
        <v>138</v>
      </c>
      <c r="AE4" s="9" t="s">
        <v>143</v>
      </c>
      <c r="AF4" s="9" t="s">
        <v>143</v>
      </c>
      <c r="AG4" s="9" t="s">
        <v>143</v>
      </c>
      <c r="AH4" s="9" t="s">
        <v>134</v>
      </c>
      <c r="AI4" s="9" t="s">
        <v>138</v>
      </c>
      <c r="AJ4" s="9" t="s">
        <v>143</v>
      </c>
      <c r="AK4" s="9" t="s">
        <v>138</v>
      </c>
      <c r="AL4" s="9" t="s">
        <v>138</v>
      </c>
      <c r="AM4" s="9" t="s">
        <v>143</v>
      </c>
      <c r="AN4" s="9" t="s">
        <v>143</v>
      </c>
      <c r="AO4" s="9" t="str">
        <f aca="false">IF(OR(HLOOKUP("1.4.2",1:56, ROW(), FALSE()) = "x", HLOOKUP("2.1.2",1:56, ROW(), FALSE()) = "x", HLOOKUP("2.2.2",1:56, ROW(), FALSE()) = "x", HLOOKUP("2.3.1",1:56, ROW(), FALSE()) = "x"), "NI", "")</f>
        <v/>
      </c>
      <c r="AP4" s="9" t="n">
        <f aca="true">COUNTIFS(INDIRECT(ADDRESS(ROW(), 3)&amp;":"&amp;ADDRESS(ROW(), 40)), "x",INDIRECT("C2:"&amp;ADDRESS(2, 40)), INDIRECT(ADDRESS(1, 42)))*-1</f>
        <v>-1</v>
      </c>
      <c r="AQ4" s="9" t="n">
        <f aca="true">COUNTIFS(INDIRECT(ADDRESS(ROW(), 3)&amp;":"&amp;ADDRESS(ROW(), 40)), "x",INDIRECT("C2:"&amp;ADDRESS(2, 40)), INDIRECT(ADDRESS(1, 43)))*-1</f>
        <v>-1</v>
      </c>
      <c r="AR4" s="9" t="n">
        <f aca="true">COUNTIFS(INDIRECT(ADDRESS(ROW(), 3)&amp;":"&amp;ADDRESS(ROW(), 40)), "x",INDIRECT("C2:"&amp;ADDRESS(2, 40)), INDIRECT(ADDRESS(1, 44)))*-1</f>
        <v>-0</v>
      </c>
    </row>
    <row r="5" customFormat="false" ht="13.5" hidden="false" customHeight="false" outlineLevel="0" collapsed="false">
      <c r="A5" s="9" t="n">
        <v>3</v>
      </c>
      <c r="B5" s="18" t="str">
        <f aca="true">IF(INDIRECT(ADDRESS(ROW(), 41)) = "NI", "NI",IF(AND(INDIRECT(ADDRESS(ROW(), 42)) = 0, INDIRECT(ADDRESS(ROW(), 43)) = 0), "AA",IF(AND(INDIRECT(ADDRESS(ROW(), 42)) = 0, INDIRECT(ADDRESS(ROW(), 43)) &lt;= -1), "AA-", IF(INDIRECT(ADDRESS(ROW(), 42)) = 0, "A", "A-"))))</f>
        <v>AA-</v>
      </c>
      <c r="C5" s="9" t="s">
        <v>143</v>
      </c>
      <c r="D5" s="9" t="s">
        <v>138</v>
      </c>
      <c r="E5" s="9" t="s">
        <v>138</v>
      </c>
      <c r="F5" s="9" t="s">
        <v>138</v>
      </c>
      <c r="G5" s="9" t="s">
        <v>138</v>
      </c>
      <c r="H5" s="9" t="s">
        <v>138</v>
      </c>
      <c r="I5" s="9" t="s">
        <v>143</v>
      </c>
      <c r="J5" s="9" t="s">
        <v>143</v>
      </c>
      <c r="K5" s="9" t="s">
        <v>138</v>
      </c>
      <c r="L5" s="9" t="s">
        <v>138</v>
      </c>
      <c r="M5" s="9" t="s">
        <v>138</v>
      </c>
      <c r="N5" s="9" t="s">
        <v>143</v>
      </c>
      <c r="O5" s="9" t="s">
        <v>143</v>
      </c>
      <c r="P5" s="9" t="s">
        <v>143</v>
      </c>
      <c r="Q5" s="9" t="s">
        <v>143</v>
      </c>
      <c r="R5" s="9" t="s">
        <v>143</v>
      </c>
      <c r="S5" s="9" t="s">
        <v>138</v>
      </c>
      <c r="T5" s="9" t="s">
        <v>138</v>
      </c>
      <c r="U5" s="9" t="s">
        <v>138</v>
      </c>
      <c r="V5" s="9" t="s">
        <v>143</v>
      </c>
      <c r="W5" s="9" t="s">
        <v>143</v>
      </c>
      <c r="X5" s="9" t="s">
        <v>143</v>
      </c>
      <c r="Y5" s="9" t="s">
        <v>143</v>
      </c>
      <c r="Z5" s="9" t="s">
        <v>143</v>
      </c>
      <c r="AA5" s="9" t="s">
        <v>143</v>
      </c>
      <c r="AB5" s="9" t="s">
        <v>143</v>
      </c>
      <c r="AC5" s="9" t="s">
        <v>143</v>
      </c>
      <c r="AD5" s="9" t="s">
        <v>138</v>
      </c>
      <c r="AE5" s="9" t="s">
        <v>143</v>
      </c>
      <c r="AF5" s="9" t="s">
        <v>143</v>
      </c>
      <c r="AG5" s="9" t="s">
        <v>143</v>
      </c>
      <c r="AH5" s="9" t="s">
        <v>134</v>
      </c>
      <c r="AI5" s="9" t="s">
        <v>138</v>
      </c>
      <c r="AJ5" s="9" t="s">
        <v>143</v>
      </c>
      <c r="AK5" s="9" t="s">
        <v>138</v>
      </c>
      <c r="AL5" s="9" t="s">
        <v>138</v>
      </c>
      <c r="AM5" s="9" t="s">
        <v>143</v>
      </c>
      <c r="AN5" s="9" t="s">
        <v>143</v>
      </c>
      <c r="AO5" s="9" t="str">
        <f aca="false">IF(OR(HLOOKUP("1.4.2",1:56, ROW(), FALSE()) = "x", HLOOKUP("2.1.2",1:56, ROW(), FALSE()) = "x", HLOOKUP("2.2.2",1:56, ROW(), FALSE()) = "x", HLOOKUP("2.3.1",1:56, ROW(), FALSE()) = "x"), "NI", "")</f>
        <v/>
      </c>
      <c r="AP5" s="9" t="n">
        <f aca="true">COUNTIFS(INDIRECT(ADDRESS(ROW(), 3)&amp;":"&amp;ADDRESS(ROW(), 40)), "x",INDIRECT("C2:"&amp;ADDRESS(2, 40)), INDIRECT(ADDRESS(1, 42)))*-1</f>
        <v>-0</v>
      </c>
      <c r="AQ5" s="9" t="n">
        <f aca="true">COUNTIFS(INDIRECT(ADDRESS(ROW(), 3)&amp;":"&amp;ADDRESS(ROW(), 40)), "x",INDIRECT("C2:"&amp;ADDRESS(2, 40)), INDIRECT(ADDRESS(1, 43)))*-1</f>
        <v>-1</v>
      </c>
      <c r="AR5" s="9" t="n">
        <f aca="true">COUNTIFS(INDIRECT(ADDRESS(ROW(), 3)&amp;":"&amp;ADDRESS(ROW(), 40)), "x",INDIRECT("C2:"&amp;ADDRESS(2, 40)), INDIRECT(ADDRESS(1, 44)))*-1</f>
        <v>-0</v>
      </c>
    </row>
    <row r="6" customFormat="false" ht="13.5" hidden="false" customHeight="false" outlineLevel="0" collapsed="false">
      <c r="A6" s="9" t="n">
        <v>4</v>
      </c>
      <c r="B6" s="18" t="str">
        <f aca="true">IF(INDIRECT(ADDRESS(ROW(), 41)) = "NI", "NI",IF(AND(INDIRECT(ADDRESS(ROW(), 42)) = 0, INDIRECT(ADDRESS(ROW(), 43)) = 0), "AA",IF(AND(INDIRECT(ADDRESS(ROW(), 42)) = 0, INDIRECT(ADDRESS(ROW(), 43)) &lt;= -1), "AA-", IF(INDIRECT(ADDRESS(ROW(), 42)) = 0, "A", "A-"))))</f>
        <v>AA-</v>
      </c>
      <c r="C6" s="9" t="s">
        <v>143</v>
      </c>
      <c r="D6" s="9" t="s">
        <v>138</v>
      </c>
      <c r="E6" s="9" t="s">
        <v>138</v>
      </c>
      <c r="F6" s="9" t="s">
        <v>138</v>
      </c>
      <c r="G6" s="9" t="s">
        <v>138</v>
      </c>
      <c r="H6" s="9" t="s">
        <v>138</v>
      </c>
      <c r="I6" s="9" t="s">
        <v>143</v>
      </c>
      <c r="J6" s="9" t="s">
        <v>143</v>
      </c>
      <c r="K6" s="9" t="s">
        <v>138</v>
      </c>
      <c r="L6" s="9" t="s">
        <v>138</v>
      </c>
      <c r="M6" s="9" t="s">
        <v>138</v>
      </c>
      <c r="N6" s="9" t="s">
        <v>143</v>
      </c>
      <c r="O6" s="9" t="s">
        <v>143</v>
      </c>
      <c r="P6" s="9" t="s">
        <v>143</v>
      </c>
      <c r="Q6" s="9" t="s">
        <v>143</v>
      </c>
      <c r="R6" s="9" t="s">
        <v>143</v>
      </c>
      <c r="S6" s="9" t="s">
        <v>138</v>
      </c>
      <c r="T6" s="9" t="s">
        <v>138</v>
      </c>
      <c r="U6" s="9" t="s">
        <v>138</v>
      </c>
      <c r="V6" s="9" t="s">
        <v>143</v>
      </c>
      <c r="W6" s="9" t="s">
        <v>143</v>
      </c>
      <c r="X6" s="9" t="s">
        <v>143</v>
      </c>
      <c r="Y6" s="9" t="s">
        <v>143</v>
      </c>
      <c r="Z6" s="9" t="s">
        <v>143</v>
      </c>
      <c r="AA6" s="9" t="s">
        <v>143</v>
      </c>
      <c r="AB6" s="9" t="s">
        <v>143</v>
      </c>
      <c r="AC6" s="9" t="s">
        <v>143</v>
      </c>
      <c r="AD6" s="9" t="s">
        <v>138</v>
      </c>
      <c r="AE6" s="9" t="s">
        <v>143</v>
      </c>
      <c r="AF6" s="9" t="s">
        <v>143</v>
      </c>
      <c r="AG6" s="9" t="s">
        <v>143</v>
      </c>
      <c r="AH6" s="9" t="s">
        <v>134</v>
      </c>
      <c r="AI6" s="9" t="s">
        <v>138</v>
      </c>
      <c r="AJ6" s="9" t="s">
        <v>143</v>
      </c>
      <c r="AK6" s="9" t="s">
        <v>138</v>
      </c>
      <c r="AL6" s="9" t="s">
        <v>138</v>
      </c>
      <c r="AM6" s="9" t="s">
        <v>143</v>
      </c>
      <c r="AN6" s="9" t="s">
        <v>143</v>
      </c>
      <c r="AO6" s="9" t="str">
        <f aca="false">IF(OR(HLOOKUP("1.4.2",1:56, ROW(), FALSE()) = "x", HLOOKUP("2.1.2",1:56, ROW(), FALSE()) = "x", HLOOKUP("2.2.2",1:56, ROW(), FALSE()) = "x", HLOOKUP("2.3.1",1:56, ROW(), FALSE()) = "x"), "NI", "")</f>
        <v/>
      </c>
      <c r="AP6" s="9" t="n">
        <f aca="true">COUNTIFS(INDIRECT(ADDRESS(ROW(), 3)&amp;":"&amp;ADDRESS(ROW(), 40)), "x",INDIRECT("C2:"&amp;ADDRESS(2, 40)), INDIRECT(ADDRESS(1, 42)))*-1</f>
        <v>-0</v>
      </c>
      <c r="AQ6" s="9" t="n">
        <f aca="true">COUNTIFS(INDIRECT(ADDRESS(ROW(), 3)&amp;":"&amp;ADDRESS(ROW(), 40)), "x",INDIRECT("C2:"&amp;ADDRESS(2, 40)), INDIRECT(ADDRESS(1, 43)))*-1</f>
        <v>-1</v>
      </c>
      <c r="AR6" s="9" t="n">
        <f aca="true">COUNTIFS(INDIRECT(ADDRESS(ROW(), 3)&amp;":"&amp;ADDRESS(ROW(), 40)), "x",INDIRECT("C2:"&amp;ADDRESS(2, 40)), INDIRECT(ADDRESS(1, 44)))*-1</f>
        <v>-0</v>
      </c>
    </row>
    <row r="7" customFormat="false" ht="13.5" hidden="false" customHeight="false" outlineLevel="0" collapsed="false">
      <c r="A7" s="9" t="n">
        <v>5</v>
      </c>
      <c r="B7" s="18" t="str">
        <f aca="true">IF(INDIRECT(ADDRESS(ROW(), 41)) = "NI", "NI",IF(AND(INDIRECT(ADDRESS(ROW(), 42)) = 0, INDIRECT(ADDRESS(ROW(), 43)) = 0), "AA",IF(AND(INDIRECT(ADDRESS(ROW(), 42)) = 0, INDIRECT(ADDRESS(ROW(), 43)) &lt;= -1), "AA-", IF(INDIRECT(ADDRESS(ROW(), 42)) = 0, "A", "A-"))))</f>
        <v>AA-</v>
      </c>
      <c r="C7" s="9" t="s">
        <v>143</v>
      </c>
      <c r="D7" s="9" t="s">
        <v>138</v>
      </c>
      <c r="E7" s="9" t="s">
        <v>138</v>
      </c>
      <c r="F7" s="9" t="s">
        <v>138</v>
      </c>
      <c r="G7" s="9" t="s">
        <v>138</v>
      </c>
      <c r="H7" s="9" t="s">
        <v>138</v>
      </c>
      <c r="I7" s="9" t="s">
        <v>143</v>
      </c>
      <c r="J7" s="9" t="s">
        <v>143</v>
      </c>
      <c r="K7" s="9" t="s">
        <v>138</v>
      </c>
      <c r="L7" s="9" t="s">
        <v>138</v>
      </c>
      <c r="M7" s="9" t="s">
        <v>138</v>
      </c>
      <c r="N7" s="9" t="s">
        <v>143</v>
      </c>
      <c r="O7" s="9" t="s">
        <v>143</v>
      </c>
      <c r="P7" s="9" t="s">
        <v>143</v>
      </c>
      <c r="Q7" s="9" t="s">
        <v>143</v>
      </c>
      <c r="R7" s="9" t="s">
        <v>143</v>
      </c>
      <c r="S7" s="9" t="s">
        <v>138</v>
      </c>
      <c r="T7" s="9" t="s">
        <v>138</v>
      </c>
      <c r="U7" s="9" t="s">
        <v>138</v>
      </c>
      <c r="V7" s="9" t="s">
        <v>143</v>
      </c>
      <c r="W7" s="9" t="s">
        <v>143</v>
      </c>
      <c r="X7" s="9" t="s">
        <v>143</v>
      </c>
      <c r="Y7" s="9" t="s">
        <v>143</v>
      </c>
      <c r="Z7" s="9" t="s">
        <v>143</v>
      </c>
      <c r="AA7" s="9" t="s">
        <v>143</v>
      </c>
      <c r="AB7" s="9" t="s">
        <v>143</v>
      </c>
      <c r="AC7" s="9" t="s">
        <v>143</v>
      </c>
      <c r="AD7" s="9" t="s">
        <v>138</v>
      </c>
      <c r="AE7" s="9" t="s">
        <v>143</v>
      </c>
      <c r="AF7" s="9" t="s">
        <v>143</v>
      </c>
      <c r="AG7" s="9" t="s">
        <v>143</v>
      </c>
      <c r="AH7" s="9" t="s">
        <v>134</v>
      </c>
      <c r="AI7" s="9" t="s">
        <v>138</v>
      </c>
      <c r="AJ7" s="9" t="s">
        <v>143</v>
      </c>
      <c r="AK7" s="9" t="s">
        <v>138</v>
      </c>
      <c r="AL7" s="9" t="s">
        <v>138</v>
      </c>
      <c r="AM7" s="9" t="s">
        <v>143</v>
      </c>
      <c r="AN7" s="9" t="s">
        <v>143</v>
      </c>
      <c r="AO7" s="9" t="str">
        <f aca="false">IF(OR(HLOOKUP("1.4.2",1:56, ROW(), FALSE()) = "x", HLOOKUP("2.1.2",1:56, ROW(), FALSE()) = "x", HLOOKUP("2.2.2",1:56, ROW(), FALSE()) = "x", HLOOKUP("2.3.1",1:56, ROW(), FALSE()) = "x"), "NI", "")</f>
        <v/>
      </c>
      <c r="AP7" s="9" t="n">
        <f aca="true">COUNTIFS(INDIRECT(ADDRESS(ROW(), 3)&amp;":"&amp;ADDRESS(ROW(), 40)), "x",INDIRECT("C2:"&amp;ADDRESS(2, 40)), INDIRECT(ADDRESS(1, 42)))*-1</f>
        <v>-0</v>
      </c>
      <c r="AQ7" s="9" t="n">
        <f aca="true">COUNTIFS(INDIRECT(ADDRESS(ROW(), 3)&amp;":"&amp;ADDRESS(ROW(), 40)), "x",INDIRECT("C2:"&amp;ADDRESS(2, 40)), INDIRECT(ADDRESS(1, 43)))*-1</f>
        <v>-1</v>
      </c>
      <c r="AR7" s="9" t="n">
        <f aca="true">COUNTIFS(INDIRECT(ADDRESS(ROW(), 3)&amp;":"&amp;ADDRESS(ROW(), 40)), "x",INDIRECT("C2:"&amp;ADDRESS(2, 40)), INDIRECT(ADDRESS(1, 44)))*-1</f>
        <v>-0</v>
      </c>
    </row>
    <row r="8" customFormat="false" ht="13.5" hidden="false" customHeight="false" outlineLevel="0" collapsed="false">
      <c r="A8" s="9" t="n">
        <v>6</v>
      </c>
      <c r="B8" s="18" t="str">
        <f aca="true">IF(INDIRECT(ADDRESS(ROW(), 41)) = "NI", "NI",IF(AND(INDIRECT(ADDRESS(ROW(), 42)) = 0, INDIRECT(ADDRESS(ROW(), 43)) = 0), "AA",IF(AND(INDIRECT(ADDRESS(ROW(), 42)) = 0, INDIRECT(ADDRESS(ROW(), 43)) &lt;= -1), "AA-", IF(INDIRECT(ADDRESS(ROW(), 42)) = 0, "A", "A-"))))</f>
        <v>AA-</v>
      </c>
      <c r="C8" s="9" t="s">
        <v>143</v>
      </c>
      <c r="D8" s="9" t="s">
        <v>138</v>
      </c>
      <c r="E8" s="9" t="s">
        <v>138</v>
      </c>
      <c r="F8" s="9" t="s">
        <v>138</v>
      </c>
      <c r="G8" s="9" t="s">
        <v>138</v>
      </c>
      <c r="H8" s="9" t="s">
        <v>138</v>
      </c>
      <c r="I8" s="9" t="s">
        <v>143</v>
      </c>
      <c r="J8" s="9" t="s">
        <v>143</v>
      </c>
      <c r="K8" s="9" t="s">
        <v>138</v>
      </c>
      <c r="L8" s="9" t="s">
        <v>138</v>
      </c>
      <c r="M8" s="9" t="s">
        <v>138</v>
      </c>
      <c r="N8" s="9" t="s">
        <v>143</v>
      </c>
      <c r="O8" s="9" t="s">
        <v>143</v>
      </c>
      <c r="P8" s="9" t="s">
        <v>143</v>
      </c>
      <c r="Q8" s="9" t="s">
        <v>143</v>
      </c>
      <c r="R8" s="9" t="s">
        <v>143</v>
      </c>
      <c r="S8" s="9" t="s">
        <v>138</v>
      </c>
      <c r="T8" s="9" t="s">
        <v>138</v>
      </c>
      <c r="U8" s="9" t="s">
        <v>138</v>
      </c>
      <c r="V8" s="9" t="s">
        <v>143</v>
      </c>
      <c r="W8" s="9" t="s">
        <v>143</v>
      </c>
      <c r="X8" s="9" t="s">
        <v>143</v>
      </c>
      <c r="Y8" s="9" t="s">
        <v>143</v>
      </c>
      <c r="Z8" s="9" t="s">
        <v>143</v>
      </c>
      <c r="AA8" s="9" t="s">
        <v>143</v>
      </c>
      <c r="AB8" s="9" t="s">
        <v>143</v>
      </c>
      <c r="AC8" s="9" t="s">
        <v>143</v>
      </c>
      <c r="AD8" s="9" t="s">
        <v>138</v>
      </c>
      <c r="AE8" s="9" t="s">
        <v>143</v>
      </c>
      <c r="AF8" s="9" t="s">
        <v>143</v>
      </c>
      <c r="AG8" s="9" t="s">
        <v>143</v>
      </c>
      <c r="AH8" s="9" t="s">
        <v>134</v>
      </c>
      <c r="AI8" s="9" t="s">
        <v>138</v>
      </c>
      <c r="AJ8" s="9" t="s">
        <v>143</v>
      </c>
      <c r="AK8" s="9" t="s">
        <v>138</v>
      </c>
      <c r="AL8" s="9" t="s">
        <v>138</v>
      </c>
      <c r="AM8" s="9" t="s">
        <v>143</v>
      </c>
      <c r="AN8" s="9" t="s">
        <v>143</v>
      </c>
      <c r="AO8" s="9" t="str">
        <f aca="false">IF(OR(HLOOKUP("1.4.2",1:56, ROW(), FALSE()) = "x", HLOOKUP("2.1.2",1:56, ROW(), FALSE()) = "x", HLOOKUP("2.2.2",1:56, ROW(), FALSE()) = "x", HLOOKUP("2.3.1",1:56, ROW(), FALSE()) = "x"), "NI", "")</f>
        <v/>
      </c>
      <c r="AP8" s="9" t="n">
        <f aca="true">COUNTIFS(INDIRECT(ADDRESS(ROW(), 3)&amp;":"&amp;ADDRESS(ROW(), 40)), "x",INDIRECT("C2:"&amp;ADDRESS(2, 40)), INDIRECT(ADDRESS(1, 42)))*-1</f>
        <v>-0</v>
      </c>
      <c r="AQ8" s="9" t="n">
        <f aca="true">COUNTIFS(INDIRECT(ADDRESS(ROW(), 3)&amp;":"&amp;ADDRESS(ROW(), 40)), "x",INDIRECT("C2:"&amp;ADDRESS(2, 40)), INDIRECT(ADDRESS(1, 43)))*-1</f>
        <v>-1</v>
      </c>
      <c r="AR8" s="9" t="n">
        <f aca="true">COUNTIFS(INDIRECT(ADDRESS(ROW(), 3)&amp;":"&amp;ADDRESS(ROW(), 40)), "x",INDIRECT("C2:"&amp;ADDRESS(2, 40)), INDIRECT(ADDRESS(1, 44)))*-1</f>
        <v>-0</v>
      </c>
    </row>
    <row r="9" customFormat="false" ht="13.5" hidden="false" customHeight="false" outlineLevel="0" collapsed="false">
      <c r="A9" s="9" t="n">
        <v>7</v>
      </c>
      <c r="B9" s="18" t="str">
        <f aca="true">IF(INDIRECT(ADDRESS(ROW(), 41)) = "NI", "NI",IF(AND(INDIRECT(ADDRESS(ROW(), 42)) = 0, INDIRECT(ADDRESS(ROW(), 43)) = 0), "AA",IF(AND(INDIRECT(ADDRESS(ROW(), 42)) = 0, INDIRECT(ADDRESS(ROW(), 43)) &lt;= -1), "AA-", IF(INDIRECT(ADDRESS(ROW(), 42)) = 0, "A", "A-"))))</f>
        <v>AA-</v>
      </c>
      <c r="C9" s="9" t="s">
        <v>143</v>
      </c>
      <c r="D9" s="9" t="s">
        <v>138</v>
      </c>
      <c r="E9" s="9" t="s">
        <v>138</v>
      </c>
      <c r="F9" s="9" t="s">
        <v>138</v>
      </c>
      <c r="G9" s="9" t="s">
        <v>138</v>
      </c>
      <c r="H9" s="9" t="s">
        <v>138</v>
      </c>
      <c r="I9" s="9" t="s">
        <v>143</v>
      </c>
      <c r="J9" s="9" t="s">
        <v>143</v>
      </c>
      <c r="K9" s="9" t="s">
        <v>138</v>
      </c>
      <c r="L9" s="9" t="s">
        <v>138</v>
      </c>
      <c r="M9" s="9" t="s">
        <v>138</v>
      </c>
      <c r="N9" s="9" t="s">
        <v>143</v>
      </c>
      <c r="O9" s="9" t="s">
        <v>143</v>
      </c>
      <c r="P9" s="9" t="s">
        <v>143</v>
      </c>
      <c r="Q9" s="9" t="s">
        <v>143</v>
      </c>
      <c r="R9" s="9" t="s">
        <v>143</v>
      </c>
      <c r="S9" s="9" t="s">
        <v>138</v>
      </c>
      <c r="T9" s="9" t="s">
        <v>138</v>
      </c>
      <c r="U9" s="9" t="s">
        <v>138</v>
      </c>
      <c r="V9" s="9" t="s">
        <v>143</v>
      </c>
      <c r="W9" s="9" t="s">
        <v>143</v>
      </c>
      <c r="X9" s="9" t="s">
        <v>143</v>
      </c>
      <c r="Y9" s="9" t="s">
        <v>143</v>
      </c>
      <c r="Z9" s="9" t="s">
        <v>143</v>
      </c>
      <c r="AA9" s="9" t="s">
        <v>143</v>
      </c>
      <c r="AB9" s="9" t="s">
        <v>143</v>
      </c>
      <c r="AC9" s="9" t="s">
        <v>143</v>
      </c>
      <c r="AD9" s="9" t="s">
        <v>138</v>
      </c>
      <c r="AE9" s="9" t="s">
        <v>143</v>
      </c>
      <c r="AF9" s="9" t="s">
        <v>143</v>
      </c>
      <c r="AG9" s="9" t="s">
        <v>143</v>
      </c>
      <c r="AH9" s="9" t="s">
        <v>134</v>
      </c>
      <c r="AI9" s="9" t="s">
        <v>138</v>
      </c>
      <c r="AJ9" s="9" t="s">
        <v>143</v>
      </c>
      <c r="AK9" s="9" t="s">
        <v>138</v>
      </c>
      <c r="AL9" s="9" t="s">
        <v>138</v>
      </c>
      <c r="AM9" s="9" t="s">
        <v>143</v>
      </c>
      <c r="AN9" s="9" t="s">
        <v>143</v>
      </c>
      <c r="AO9" s="9" t="str">
        <f aca="false">IF(OR(HLOOKUP("1.4.2",1:56, ROW(), FALSE()) = "x", HLOOKUP("2.1.2",1:56, ROW(), FALSE()) = "x", HLOOKUP("2.2.2",1:56, ROW(), FALSE()) = "x", HLOOKUP("2.3.1",1:56, ROW(), FALSE()) = "x"), "NI", "")</f>
        <v/>
      </c>
      <c r="AP9" s="9" t="n">
        <f aca="true">COUNTIFS(INDIRECT(ADDRESS(ROW(), 3)&amp;":"&amp;ADDRESS(ROW(), 40)), "x",INDIRECT("C2:"&amp;ADDRESS(2, 40)), INDIRECT(ADDRESS(1, 42)))*-1</f>
        <v>-0</v>
      </c>
      <c r="AQ9" s="9" t="n">
        <f aca="true">COUNTIFS(INDIRECT(ADDRESS(ROW(), 3)&amp;":"&amp;ADDRESS(ROW(), 40)), "x",INDIRECT("C2:"&amp;ADDRESS(2, 40)), INDIRECT(ADDRESS(1, 43)))*-1</f>
        <v>-1</v>
      </c>
      <c r="AR9" s="9" t="n">
        <f aca="true">COUNTIFS(INDIRECT(ADDRESS(ROW(), 3)&amp;":"&amp;ADDRESS(ROW(), 40)), "x",INDIRECT("C2:"&amp;ADDRESS(2, 40)), INDIRECT(ADDRESS(1, 44)))*-1</f>
        <v>-0</v>
      </c>
    </row>
    <row r="10" customFormat="false" ht="13.5" hidden="false" customHeight="false" outlineLevel="0" collapsed="false">
      <c r="A10" s="9" t="n">
        <v>8</v>
      </c>
      <c r="B10" s="18" t="str">
        <f aca="true">IF(INDIRECT(ADDRESS(ROW(), 41)) = "NI", "NI",IF(AND(INDIRECT(ADDRESS(ROW(), 42)) = 0, INDIRECT(ADDRESS(ROW(), 43)) = 0), "AA",IF(AND(INDIRECT(ADDRESS(ROW(), 42)) = 0, INDIRECT(ADDRESS(ROW(), 43)) &lt;= -1), "AA-", IF(INDIRECT(ADDRESS(ROW(), 42)) = 0, "A", "A-"))))</f>
        <v>AA-</v>
      </c>
      <c r="C10" s="9" t="s">
        <v>143</v>
      </c>
      <c r="D10" s="9" t="s">
        <v>138</v>
      </c>
      <c r="E10" s="9" t="s">
        <v>138</v>
      </c>
      <c r="F10" s="9" t="s">
        <v>138</v>
      </c>
      <c r="G10" s="9" t="s">
        <v>138</v>
      </c>
      <c r="H10" s="9" t="s">
        <v>138</v>
      </c>
      <c r="I10" s="9" t="s">
        <v>143</v>
      </c>
      <c r="J10" s="9" t="s">
        <v>143</v>
      </c>
      <c r="K10" s="9" t="s">
        <v>138</v>
      </c>
      <c r="L10" s="9" t="s">
        <v>138</v>
      </c>
      <c r="M10" s="9" t="s">
        <v>138</v>
      </c>
      <c r="N10" s="9" t="s">
        <v>143</v>
      </c>
      <c r="O10" s="9" t="s">
        <v>143</v>
      </c>
      <c r="P10" s="9" t="s">
        <v>143</v>
      </c>
      <c r="Q10" s="9" t="s">
        <v>143</v>
      </c>
      <c r="R10" s="9" t="s">
        <v>143</v>
      </c>
      <c r="S10" s="9" t="s">
        <v>138</v>
      </c>
      <c r="T10" s="9" t="s">
        <v>138</v>
      </c>
      <c r="U10" s="9" t="s">
        <v>138</v>
      </c>
      <c r="V10" s="9" t="s">
        <v>143</v>
      </c>
      <c r="W10" s="9" t="s">
        <v>143</v>
      </c>
      <c r="X10" s="9" t="s">
        <v>143</v>
      </c>
      <c r="Y10" s="9" t="s">
        <v>143</v>
      </c>
      <c r="Z10" s="9" t="s">
        <v>143</v>
      </c>
      <c r="AA10" s="9" t="s">
        <v>143</v>
      </c>
      <c r="AB10" s="9" t="s">
        <v>143</v>
      </c>
      <c r="AC10" s="9" t="s">
        <v>143</v>
      </c>
      <c r="AD10" s="9" t="s">
        <v>138</v>
      </c>
      <c r="AE10" s="9" t="s">
        <v>143</v>
      </c>
      <c r="AF10" s="9" t="s">
        <v>143</v>
      </c>
      <c r="AG10" s="9" t="s">
        <v>143</v>
      </c>
      <c r="AH10" s="9" t="s">
        <v>134</v>
      </c>
      <c r="AI10" s="9" t="s">
        <v>138</v>
      </c>
      <c r="AJ10" s="9" t="s">
        <v>143</v>
      </c>
      <c r="AK10" s="9" t="s">
        <v>138</v>
      </c>
      <c r="AL10" s="9" t="s">
        <v>138</v>
      </c>
      <c r="AM10" s="9" t="s">
        <v>143</v>
      </c>
      <c r="AN10" s="9" t="s">
        <v>143</v>
      </c>
      <c r="AO10" s="9" t="str">
        <f aca="false">IF(OR(HLOOKUP("1.4.2",1:56, ROW(), FALSE()) = "x", HLOOKUP("2.1.2",1:56, ROW(), FALSE()) = "x", HLOOKUP("2.2.2",1:56, ROW(), FALSE()) = "x", HLOOKUP("2.3.1",1:56, ROW(), FALSE()) = "x"), "NI", "")</f>
        <v/>
      </c>
      <c r="AP10" s="9" t="n">
        <f aca="true">COUNTIFS(INDIRECT(ADDRESS(ROW(), 3)&amp;":"&amp;ADDRESS(ROW(), 40)), "x",INDIRECT("C2:"&amp;ADDRESS(2, 40)), INDIRECT(ADDRESS(1, 42)))*-1</f>
        <v>-0</v>
      </c>
      <c r="AQ10" s="9" t="n">
        <f aca="true">COUNTIFS(INDIRECT(ADDRESS(ROW(), 3)&amp;":"&amp;ADDRESS(ROW(), 40)), "x",INDIRECT("C2:"&amp;ADDRESS(2, 40)), INDIRECT(ADDRESS(1, 43)))*-1</f>
        <v>-1</v>
      </c>
      <c r="AR10" s="9" t="n">
        <f aca="true">COUNTIFS(INDIRECT(ADDRESS(ROW(), 3)&amp;":"&amp;ADDRESS(ROW(), 40)), "x",INDIRECT("C2:"&amp;ADDRESS(2, 40)), INDIRECT(ADDRESS(1, 44)))*-1</f>
        <v>-0</v>
      </c>
    </row>
    <row r="11" customFormat="false" ht="13.5" hidden="false" customHeight="false" outlineLevel="0" collapsed="false">
      <c r="A11" s="9" t="n">
        <v>9</v>
      </c>
      <c r="B11" s="18" t="str">
        <f aca="true">IF(INDIRECT(ADDRESS(ROW(), 41)) = "NI", "NI",IF(AND(INDIRECT(ADDRESS(ROW(), 42)) = 0, INDIRECT(ADDRESS(ROW(), 43)) = 0), "AA",IF(AND(INDIRECT(ADDRESS(ROW(), 42)) = 0, INDIRECT(ADDRESS(ROW(), 43)) &lt;= -1), "AA-", IF(INDIRECT(ADDRESS(ROW(), 42)) = 0, "A", "A-"))))</f>
        <v>AA-</v>
      </c>
      <c r="C11" s="9" t="s">
        <v>143</v>
      </c>
      <c r="D11" s="9" t="s">
        <v>138</v>
      </c>
      <c r="E11" s="9" t="s">
        <v>138</v>
      </c>
      <c r="F11" s="9" t="s">
        <v>138</v>
      </c>
      <c r="G11" s="9" t="s">
        <v>138</v>
      </c>
      <c r="H11" s="9" t="s">
        <v>138</v>
      </c>
      <c r="I11" s="9" t="s">
        <v>143</v>
      </c>
      <c r="J11" s="9" t="s">
        <v>143</v>
      </c>
      <c r="K11" s="9" t="s">
        <v>138</v>
      </c>
      <c r="L11" s="9" t="s">
        <v>138</v>
      </c>
      <c r="M11" s="9" t="s">
        <v>138</v>
      </c>
      <c r="N11" s="9" t="s">
        <v>143</v>
      </c>
      <c r="O11" s="9" t="s">
        <v>143</v>
      </c>
      <c r="P11" s="9" t="s">
        <v>143</v>
      </c>
      <c r="Q11" s="9" t="s">
        <v>143</v>
      </c>
      <c r="R11" s="9" t="s">
        <v>143</v>
      </c>
      <c r="S11" s="9" t="s">
        <v>138</v>
      </c>
      <c r="T11" s="9" t="s">
        <v>138</v>
      </c>
      <c r="U11" s="9" t="s">
        <v>138</v>
      </c>
      <c r="V11" s="9" t="s">
        <v>143</v>
      </c>
      <c r="W11" s="9" t="s">
        <v>143</v>
      </c>
      <c r="X11" s="9" t="s">
        <v>143</v>
      </c>
      <c r="Y11" s="9" t="s">
        <v>143</v>
      </c>
      <c r="Z11" s="9" t="s">
        <v>143</v>
      </c>
      <c r="AA11" s="9" t="s">
        <v>143</v>
      </c>
      <c r="AB11" s="9" t="s">
        <v>143</v>
      </c>
      <c r="AC11" s="9" t="s">
        <v>143</v>
      </c>
      <c r="AD11" s="9" t="s">
        <v>138</v>
      </c>
      <c r="AE11" s="9" t="s">
        <v>143</v>
      </c>
      <c r="AF11" s="9" t="s">
        <v>143</v>
      </c>
      <c r="AG11" s="9" t="s">
        <v>143</v>
      </c>
      <c r="AH11" s="9" t="s">
        <v>134</v>
      </c>
      <c r="AI11" s="9" t="s">
        <v>138</v>
      </c>
      <c r="AJ11" s="9" t="s">
        <v>143</v>
      </c>
      <c r="AK11" s="9" t="s">
        <v>138</v>
      </c>
      <c r="AL11" s="9" t="s">
        <v>138</v>
      </c>
      <c r="AM11" s="9" t="s">
        <v>143</v>
      </c>
      <c r="AN11" s="9" t="s">
        <v>143</v>
      </c>
      <c r="AO11" s="9" t="str">
        <f aca="false">IF(OR(HLOOKUP("1.4.2",1:56, ROW(), FALSE()) = "x", HLOOKUP("2.1.2",1:56, ROW(), FALSE()) = "x", HLOOKUP("2.2.2",1:56, ROW(), FALSE()) = "x", HLOOKUP("2.3.1",1:56, ROW(), FALSE()) = "x"), "NI", "")</f>
        <v/>
      </c>
      <c r="AP11" s="9" t="n">
        <f aca="true">COUNTIFS(INDIRECT(ADDRESS(ROW(), 3)&amp;":"&amp;ADDRESS(ROW(), 40)), "x",INDIRECT("C2:"&amp;ADDRESS(2, 40)), INDIRECT(ADDRESS(1, 42)))*-1</f>
        <v>-0</v>
      </c>
      <c r="AQ11" s="9" t="n">
        <f aca="true">COUNTIFS(INDIRECT(ADDRESS(ROW(), 3)&amp;":"&amp;ADDRESS(ROW(), 40)), "x",INDIRECT("C2:"&amp;ADDRESS(2, 40)), INDIRECT(ADDRESS(1, 43)))*-1</f>
        <v>-1</v>
      </c>
      <c r="AR11" s="9" t="n">
        <f aca="true">COUNTIFS(INDIRECT(ADDRESS(ROW(), 3)&amp;":"&amp;ADDRESS(ROW(), 40)), "x",INDIRECT("C2:"&amp;ADDRESS(2, 40)), INDIRECT(ADDRESS(1, 44)))*-1</f>
        <v>-0</v>
      </c>
    </row>
    <row r="12" customFormat="false" ht="13.5" hidden="false" customHeight="false" outlineLevel="0" collapsed="false">
      <c r="A12" s="9" t="n">
        <v>10</v>
      </c>
      <c r="B12" s="18" t="str">
        <f aca="true">IF(INDIRECT(ADDRESS(ROW(), 41)) = "NI", "NI",IF(AND(INDIRECT(ADDRESS(ROW(), 42)) = 0, INDIRECT(ADDRESS(ROW(), 43)) = 0), "AA",IF(AND(INDIRECT(ADDRESS(ROW(), 42)) = 0, INDIRECT(ADDRESS(ROW(), 43)) &lt;= -1), "AA-", IF(INDIRECT(ADDRESS(ROW(), 42)) = 0, "A", "A-"))))</f>
        <v>AA-</v>
      </c>
      <c r="C12" s="9" t="s">
        <v>143</v>
      </c>
      <c r="D12" s="9" t="s">
        <v>138</v>
      </c>
      <c r="E12" s="9" t="s">
        <v>138</v>
      </c>
      <c r="F12" s="9" t="s">
        <v>138</v>
      </c>
      <c r="G12" s="9" t="s">
        <v>138</v>
      </c>
      <c r="H12" s="9" t="s">
        <v>138</v>
      </c>
      <c r="I12" s="9" t="s">
        <v>143</v>
      </c>
      <c r="J12" s="9" t="s">
        <v>143</v>
      </c>
      <c r="K12" s="9" t="s">
        <v>138</v>
      </c>
      <c r="L12" s="9" t="s">
        <v>138</v>
      </c>
      <c r="M12" s="9" t="s">
        <v>138</v>
      </c>
      <c r="N12" s="9" t="s">
        <v>143</v>
      </c>
      <c r="O12" s="9" t="s">
        <v>143</v>
      </c>
      <c r="P12" s="9" t="s">
        <v>143</v>
      </c>
      <c r="Q12" s="9" t="s">
        <v>143</v>
      </c>
      <c r="R12" s="9" t="s">
        <v>143</v>
      </c>
      <c r="S12" s="9" t="s">
        <v>138</v>
      </c>
      <c r="T12" s="9" t="s">
        <v>138</v>
      </c>
      <c r="U12" s="9" t="s">
        <v>138</v>
      </c>
      <c r="V12" s="9" t="s">
        <v>143</v>
      </c>
      <c r="W12" s="9" t="s">
        <v>143</v>
      </c>
      <c r="X12" s="9" t="s">
        <v>143</v>
      </c>
      <c r="Y12" s="9" t="s">
        <v>143</v>
      </c>
      <c r="Z12" s="9" t="s">
        <v>143</v>
      </c>
      <c r="AA12" s="9" t="s">
        <v>143</v>
      </c>
      <c r="AB12" s="9" t="s">
        <v>143</v>
      </c>
      <c r="AC12" s="9" t="s">
        <v>143</v>
      </c>
      <c r="AD12" s="9" t="s">
        <v>138</v>
      </c>
      <c r="AE12" s="9" t="s">
        <v>143</v>
      </c>
      <c r="AF12" s="9" t="s">
        <v>143</v>
      </c>
      <c r="AG12" s="9" t="s">
        <v>143</v>
      </c>
      <c r="AH12" s="9" t="s">
        <v>134</v>
      </c>
      <c r="AI12" s="9" t="s">
        <v>138</v>
      </c>
      <c r="AJ12" s="9" t="s">
        <v>143</v>
      </c>
      <c r="AK12" s="9" t="s">
        <v>138</v>
      </c>
      <c r="AL12" s="9" t="s">
        <v>138</v>
      </c>
      <c r="AM12" s="9" t="s">
        <v>143</v>
      </c>
      <c r="AN12" s="9" t="s">
        <v>143</v>
      </c>
      <c r="AO12" s="9" t="str">
        <f aca="false">IF(OR(HLOOKUP("1.4.2",1:56, ROW(), FALSE()) = "x", HLOOKUP("2.1.2",1:56, ROW(), FALSE()) = "x", HLOOKUP("2.2.2",1:56, ROW(), FALSE()) = "x", HLOOKUP("2.3.1",1:56, ROW(), FALSE()) = "x"), "NI", "")</f>
        <v/>
      </c>
      <c r="AP12" s="9" t="n">
        <f aca="true">COUNTIFS(INDIRECT(ADDRESS(ROW(), 3)&amp;":"&amp;ADDRESS(ROW(), 40)), "x",INDIRECT("C2:"&amp;ADDRESS(2, 40)), INDIRECT(ADDRESS(1, 42)))*-1</f>
        <v>-0</v>
      </c>
      <c r="AQ12" s="9" t="n">
        <f aca="true">COUNTIFS(INDIRECT(ADDRESS(ROW(), 3)&amp;":"&amp;ADDRESS(ROW(), 40)), "x",INDIRECT("C2:"&amp;ADDRESS(2, 40)), INDIRECT(ADDRESS(1, 43)))*-1</f>
        <v>-1</v>
      </c>
      <c r="AR12" s="9" t="n">
        <f aca="true">COUNTIFS(INDIRECT(ADDRESS(ROW(), 3)&amp;":"&amp;ADDRESS(ROW(), 40)), "x",INDIRECT("C2:"&amp;ADDRESS(2, 40)), INDIRECT(ADDRESS(1, 44)))*-1</f>
        <v>-0</v>
      </c>
    </row>
    <row r="13" customFormat="false" ht="13.5" hidden="false" customHeight="false" outlineLevel="0" collapsed="false">
      <c r="A13" s="9" t="n">
        <v>11</v>
      </c>
      <c r="B13" s="18" t="str">
        <f aca="true">IF(INDIRECT(ADDRESS(ROW(), 41)) = "NI", "NI",IF(AND(INDIRECT(ADDRESS(ROW(), 42)) = 0, INDIRECT(ADDRESS(ROW(), 43)) = 0), "AA",IF(AND(INDIRECT(ADDRESS(ROW(), 42)) = 0, INDIRECT(ADDRESS(ROW(), 43)) &lt;= -1), "AA-", IF(INDIRECT(ADDRESS(ROW(), 42)) = 0, "A", "A-"))))</f>
        <v>AA-</v>
      </c>
      <c r="C13" s="9" t="s">
        <v>143</v>
      </c>
      <c r="D13" s="9" t="s">
        <v>138</v>
      </c>
      <c r="E13" s="9" t="s">
        <v>138</v>
      </c>
      <c r="F13" s="9" t="s">
        <v>138</v>
      </c>
      <c r="G13" s="9" t="s">
        <v>138</v>
      </c>
      <c r="H13" s="9" t="s">
        <v>138</v>
      </c>
      <c r="I13" s="9" t="s">
        <v>143</v>
      </c>
      <c r="J13" s="9" t="s">
        <v>143</v>
      </c>
      <c r="K13" s="9" t="s">
        <v>138</v>
      </c>
      <c r="L13" s="9" t="s">
        <v>138</v>
      </c>
      <c r="M13" s="9" t="s">
        <v>138</v>
      </c>
      <c r="N13" s="9" t="s">
        <v>143</v>
      </c>
      <c r="O13" s="9" t="s">
        <v>143</v>
      </c>
      <c r="P13" s="9" t="s">
        <v>143</v>
      </c>
      <c r="Q13" s="9" t="s">
        <v>143</v>
      </c>
      <c r="R13" s="9" t="s">
        <v>143</v>
      </c>
      <c r="S13" s="9" t="s">
        <v>138</v>
      </c>
      <c r="T13" s="9" t="s">
        <v>138</v>
      </c>
      <c r="U13" s="9" t="s">
        <v>138</v>
      </c>
      <c r="V13" s="9" t="s">
        <v>143</v>
      </c>
      <c r="W13" s="9" t="s">
        <v>143</v>
      </c>
      <c r="X13" s="9" t="s">
        <v>143</v>
      </c>
      <c r="Y13" s="9" t="s">
        <v>143</v>
      </c>
      <c r="Z13" s="9" t="s">
        <v>143</v>
      </c>
      <c r="AA13" s="9" t="s">
        <v>143</v>
      </c>
      <c r="AB13" s="9" t="s">
        <v>143</v>
      </c>
      <c r="AC13" s="9" t="s">
        <v>143</v>
      </c>
      <c r="AD13" s="9" t="s">
        <v>138</v>
      </c>
      <c r="AE13" s="9" t="s">
        <v>143</v>
      </c>
      <c r="AF13" s="9" t="s">
        <v>143</v>
      </c>
      <c r="AG13" s="9" t="s">
        <v>143</v>
      </c>
      <c r="AH13" s="9" t="s">
        <v>134</v>
      </c>
      <c r="AI13" s="9" t="s">
        <v>138</v>
      </c>
      <c r="AJ13" s="9" t="s">
        <v>143</v>
      </c>
      <c r="AK13" s="9" t="s">
        <v>138</v>
      </c>
      <c r="AL13" s="9" t="s">
        <v>138</v>
      </c>
      <c r="AM13" s="9" t="s">
        <v>143</v>
      </c>
      <c r="AN13" s="9" t="s">
        <v>143</v>
      </c>
      <c r="AO13" s="9" t="str">
        <f aca="false">IF(OR(HLOOKUP("1.4.2",1:56, ROW(), FALSE()) = "x", HLOOKUP("2.1.2",1:56, ROW(), FALSE()) = "x", HLOOKUP("2.2.2",1:56, ROW(), FALSE()) = "x", HLOOKUP("2.3.1",1:56, ROW(), FALSE()) = "x"), "NI", "")</f>
        <v/>
      </c>
      <c r="AP13" s="9" t="n">
        <f aca="true">COUNTIFS(INDIRECT(ADDRESS(ROW(), 3)&amp;":"&amp;ADDRESS(ROW(), 40)), "x",INDIRECT("C2:"&amp;ADDRESS(2, 40)), INDIRECT(ADDRESS(1, 42)))*-1</f>
        <v>-0</v>
      </c>
      <c r="AQ13" s="9" t="n">
        <f aca="true">COUNTIFS(INDIRECT(ADDRESS(ROW(), 3)&amp;":"&amp;ADDRESS(ROW(), 40)), "x",INDIRECT("C2:"&amp;ADDRESS(2, 40)), INDIRECT(ADDRESS(1, 43)))*-1</f>
        <v>-1</v>
      </c>
      <c r="AR13" s="9" t="n">
        <f aca="true">COUNTIFS(INDIRECT(ADDRESS(ROW(), 3)&amp;":"&amp;ADDRESS(ROW(), 40)), "x",INDIRECT("C2:"&amp;ADDRESS(2, 40)), INDIRECT(ADDRESS(1, 44)))*-1</f>
        <v>-0</v>
      </c>
    </row>
    <row r="14" customFormat="false" ht="13.5" hidden="false" customHeight="false" outlineLevel="0" collapsed="false">
      <c r="A14" s="9" t="n">
        <v>12</v>
      </c>
      <c r="B14" s="18" t="str">
        <f aca="true">IF(INDIRECT(ADDRESS(ROW(), 41)) = "NI", "NI",IF(AND(INDIRECT(ADDRESS(ROW(), 42)) = 0, INDIRECT(ADDRESS(ROW(), 43)) = 0), "AA",IF(AND(INDIRECT(ADDRESS(ROW(), 42)) = 0, INDIRECT(ADDRESS(ROW(), 43)) &lt;= -1), "AA-", IF(INDIRECT(ADDRESS(ROW(), 42)) = 0, "A", "A-"))))</f>
        <v>AA-</v>
      </c>
      <c r="C14" s="9" t="s">
        <v>143</v>
      </c>
      <c r="D14" s="9" t="s">
        <v>138</v>
      </c>
      <c r="E14" s="9" t="s">
        <v>138</v>
      </c>
      <c r="F14" s="9" t="s">
        <v>138</v>
      </c>
      <c r="G14" s="9" t="s">
        <v>138</v>
      </c>
      <c r="H14" s="9" t="s">
        <v>138</v>
      </c>
      <c r="I14" s="9" t="s">
        <v>143</v>
      </c>
      <c r="J14" s="9" t="s">
        <v>143</v>
      </c>
      <c r="K14" s="9" t="s">
        <v>138</v>
      </c>
      <c r="L14" s="9" t="s">
        <v>138</v>
      </c>
      <c r="M14" s="9" t="s">
        <v>138</v>
      </c>
      <c r="N14" s="9" t="s">
        <v>143</v>
      </c>
      <c r="O14" s="9" t="s">
        <v>143</v>
      </c>
      <c r="P14" s="9" t="s">
        <v>143</v>
      </c>
      <c r="Q14" s="9" t="s">
        <v>143</v>
      </c>
      <c r="R14" s="9" t="s">
        <v>143</v>
      </c>
      <c r="S14" s="9" t="s">
        <v>138</v>
      </c>
      <c r="T14" s="9" t="s">
        <v>138</v>
      </c>
      <c r="U14" s="9" t="s">
        <v>138</v>
      </c>
      <c r="V14" s="9" t="s">
        <v>143</v>
      </c>
      <c r="W14" s="9" t="s">
        <v>143</v>
      </c>
      <c r="X14" s="9" t="s">
        <v>143</v>
      </c>
      <c r="Y14" s="9" t="s">
        <v>143</v>
      </c>
      <c r="Z14" s="9" t="s">
        <v>143</v>
      </c>
      <c r="AA14" s="9" t="s">
        <v>143</v>
      </c>
      <c r="AB14" s="9" t="s">
        <v>143</v>
      </c>
      <c r="AC14" s="9" t="s">
        <v>143</v>
      </c>
      <c r="AD14" s="9" t="s">
        <v>138</v>
      </c>
      <c r="AE14" s="9" t="s">
        <v>143</v>
      </c>
      <c r="AF14" s="9" t="s">
        <v>143</v>
      </c>
      <c r="AG14" s="9" t="s">
        <v>143</v>
      </c>
      <c r="AH14" s="9" t="s">
        <v>134</v>
      </c>
      <c r="AI14" s="9" t="s">
        <v>138</v>
      </c>
      <c r="AJ14" s="9" t="s">
        <v>143</v>
      </c>
      <c r="AK14" s="9" t="s">
        <v>138</v>
      </c>
      <c r="AL14" s="9" t="s">
        <v>138</v>
      </c>
      <c r="AM14" s="9" t="s">
        <v>143</v>
      </c>
      <c r="AN14" s="9" t="s">
        <v>143</v>
      </c>
      <c r="AO14" s="9" t="str">
        <f aca="false">IF(OR(HLOOKUP("1.4.2",1:56, ROW(), FALSE()) = "x", HLOOKUP("2.1.2",1:56, ROW(), FALSE()) = "x", HLOOKUP("2.2.2",1:56, ROW(), FALSE()) = "x", HLOOKUP("2.3.1",1:56, ROW(), FALSE()) = "x"), "NI", "")</f>
        <v/>
      </c>
      <c r="AP14" s="9" t="n">
        <f aca="true">COUNTIFS(INDIRECT(ADDRESS(ROW(), 3)&amp;":"&amp;ADDRESS(ROW(), 40)), "x",INDIRECT("C2:"&amp;ADDRESS(2, 40)), INDIRECT(ADDRESS(1, 42)))*-1</f>
        <v>-0</v>
      </c>
      <c r="AQ14" s="9" t="n">
        <f aca="true">COUNTIFS(INDIRECT(ADDRESS(ROW(), 3)&amp;":"&amp;ADDRESS(ROW(), 40)), "x",INDIRECT("C2:"&amp;ADDRESS(2, 40)), INDIRECT(ADDRESS(1, 43)))*-1</f>
        <v>-1</v>
      </c>
      <c r="AR14" s="9" t="n">
        <f aca="true">COUNTIFS(INDIRECT(ADDRESS(ROW(), 3)&amp;":"&amp;ADDRESS(ROW(), 40)), "x",INDIRECT("C2:"&amp;ADDRESS(2, 40)), INDIRECT(ADDRESS(1, 44)))*-1</f>
        <v>-0</v>
      </c>
    </row>
    <row r="15" customFormat="false" ht="13.5" hidden="false" customHeight="false" outlineLevel="0" collapsed="false">
      <c r="A15" s="9" t="n">
        <v>13</v>
      </c>
      <c r="B15" s="18" t="str">
        <f aca="true">IF(INDIRECT(ADDRESS(ROW(), 41)) = "NI", "NI",IF(AND(INDIRECT(ADDRESS(ROW(), 42)) = 0, INDIRECT(ADDRESS(ROW(), 43)) = 0), "AA",IF(AND(INDIRECT(ADDRESS(ROW(), 42)) = 0, INDIRECT(ADDRESS(ROW(), 43)) &lt;= -1), "AA-", IF(INDIRECT(ADDRESS(ROW(), 42)) = 0, "A", "A-"))))</f>
        <v>AA-</v>
      </c>
      <c r="C15" s="9" t="s">
        <v>143</v>
      </c>
      <c r="D15" s="9" t="s">
        <v>138</v>
      </c>
      <c r="E15" s="9" t="s">
        <v>138</v>
      </c>
      <c r="F15" s="9" t="s">
        <v>138</v>
      </c>
      <c r="G15" s="9" t="s">
        <v>138</v>
      </c>
      <c r="H15" s="9" t="s">
        <v>138</v>
      </c>
      <c r="I15" s="9" t="s">
        <v>143</v>
      </c>
      <c r="J15" s="9" t="s">
        <v>143</v>
      </c>
      <c r="K15" s="9" t="s">
        <v>138</v>
      </c>
      <c r="L15" s="9" t="s">
        <v>138</v>
      </c>
      <c r="M15" s="9" t="s">
        <v>138</v>
      </c>
      <c r="N15" s="9" t="s">
        <v>143</v>
      </c>
      <c r="O15" s="9" t="s">
        <v>143</v>
      </c>
      <c r="P15" s="9" t="s">
        <v>143</v>
      </c>
      <c r="Q15" s="9" t="s">
        <v>143</v>
      </c>
      <c r="R15" s="9" t="s">
        <v>143</v>
      </c>
      <c r="S15" s="9" t="s">
        <v>138</v>
      </c>
      <c r="T15" s="9" t="s">
        <v>138</v>
      </c>
      <c r="U15" s="9" t="s">
        <v>138</v>
      </c>
      <c r="V15" s="9" t="s">
        <v>143</v>
      </c>
      <c r="W15" s="9" t="s">
        <v>143</v>
      </c>
      <c r="X15" s="9" t="s">
        <v>143</v>
      </c>
      <c r="Y15" s="9" t="s">
        <v>143</v>
      </c>
      <c r="Z15" s="9" t="s">
        <v>143</v>
      </c>
      <c r="AA15" s="9" t="s">
        <v>143</v>
      </c>
      <c r="AB15" s="9" t="s">
        <v>143</v>
      </c>
      <c r="AC15" s="9" t="s">
        <v>143</v>
      </c>
      <c r="AD15" s="9" t="s">
        <v>138</v>
      </c>
      <c r="AE15" s="9" t="s">
        <v>143</v>
      </c>
      <c r="AF15" s="9" t="s">
        <v>143</v>
      </c>
      <c r="AG15" s="9" t="s">
        <v>143</v>
      </c>
      <c r="AH15" s="9" t="s">
        <v>134</v>
      </c>
      <c r="AI15" s="9" t="s">
        <v>138</v>
      </c>
      <c r="AJ15" s="9" t="s">
        <v>143</v>
      </c>
      <c r="AK15" s="9" t="s">
        <v>138</v>
      </c>
      <c r="AL15" s="9" t="s">
        <v>138</v>
      </c>
      <c r="AM15" s="9" t="s">
        <v>143</v>
      </c>
      <c r="AN15" s="9" t="s">
        <v>143</v>
      </c>
      <c r="AO15" s="9" t="str">
        <f aca="false">IF(OR(HLOOKUP("1.4.2",1:56, ROW(), FALSE()) = "x", HLOOKUP("2.1.2",1:56, ROW(), FALSE()) = "x", HLOOKUP("2.2.2",1:56, ROW(), FALSE()) = "x", HLOOKUP("2.3.1",1:56, ROW(), FALSE()) = "x"), "NI", "")</f>
        <v/>
      </c>
      <c r="AP15" s="9" t="n">
        <f aca="true">COUNTIFS(INDIRECT(ADDRESS(ROW(), 3)&amp;":"&amp;ADDRESS(ROW(), 40)), "x",INDIRECT("C2:"&amp;ADDRESS(2, 40)), INDIRECT(ADDRESS(1, 42)))*-1</f>
        <v>-0</v>
      </c>
      <c r="AQ15" s="9" t="n">
        <f aca="true">COUNTIFS(INDIRECT(ADDRESS(ROW(), 3)&amp;":"&amp;ADDRESS(ROW(), 40)), "x",INDIRECT("C2:"&amp;ADDRESS(2, 40)), INDIRECT(ADDRESS(1, 43)))*-1</f>
        <v>-1</v>
      </c>
      <c r="AR15" s="9" t="n">
        <f aca="true">COUNTIFS(INDIRECT(ADDRESS(ROW(), 3)&amp;":"&amp;ADDRESS(ROW(), 40)), "x",INDIRECT("C2:"&amp;ADDRESS(2, 40)), INDIRECT(ADDRESS(1, 44)))*-1</f>
        <v>-0</v>
      </c>
    </row>
    <row r="16" customFormat="false" ht="13.5" hidden="false" customHeight="false" outlineLevel="0" collapsed="false">
      <c r="A16" s="9" t="n">
        <v>14</v>
      </c>
      <c r="B16" s="18" t="str">
        <f aca="true">IF(INDIRECT(ADDRESS(ROW(), 41)) = "NI", "NI",IF(AND(INDIRECT(ADDRESS(ROW(), 42)) = 0, INDIRECT(ADDRESS(ROW(), 43)) = 0), "AA",IF(AND(INDIRECT(ADDRESS(ROW(), 42)) = 0, INDIRECT(ADDRESS(ROW(), 43)) &lt;= -1), "AA-", IF(INDIRECT(ADDRESS(ROW(), 42)) = 0, "A", "A-"))))</f>
        <v>AA-</v>
      </c>
      <c r="C16" s="9" t="s">
        <v>143</v>
      </c>
      <c r="D16" s="9" t="s">
        <v>138</v>
      </c>
      <c r="E16" s="9" t="s">
        <v>138</v>
      </c>
      <c r="F16" s="9" t="s">
        <v>138</v>
      </c>
      <c r="G16" s="9" t="s">
        <v>138</v>
      </c>
      <c r="H16" s="9" t="s">
        <v>138</v>
      </c>
      <c r="I16" s="9" t="s">
        <v>143</v>
      </c>
      <c r="J16" s="9" t="s">
        <v>143</v>
      </c>
      <c r="K16" s="9" t="s">
        <v>138</v>
      </c>
      <c r="L16" s="9" t="s">
        <v>138</v>
      </c>
      <c r="M16" s="9" t="s">
        <v>138</v>
      </c>
      <c r="N16" s="9" t="s">
        <v>143</v>
      </c>
      <c r="O16" s="9" t="s">
        <v>143</v>
      </c>
      <c r="P16" s="9" t="s">
        <v>143</v>
      </c>
      <c r="Q16" s="9" t="s">
        <v>143</v>
      </c>
      <c r="R16" s="9" t="s">
        <v>143</v>
      </c>
      <c r="S16" s="9" t="s">
        <v>138</v>
      </c>
      <c r="T16" s="9" t="s">
        <v>138</v>
      </c>
      <c r="U16" s="9" t="s">
        <v>138</v>
      </c>
      <c r="V16" s="9" t="s">
        <v>143</v>
      </c>
      <c r="W16" s="9" t="s">
        <v>143</v>
      </c>
      <c r="X16" s="9" t="s">
        <v>143</v>
      </c>
      <c r="Y16" s="9" t="s">
        <v>143</v>
      </c>
      <c r="Z16" s="9" t="s">
        <v>143</v>
      </c>
      <c r="AA16" s="9" t="s">
        <v>143</v>
      </c>
      <c r="AB16" s="9" t="s">
        <v>143</v>
      </c>
      <c r="AC16" s="9" t="s">
        <v>143</v>
      </c>
      <c r="AD16" s="9" t="s">
        <v>138</v>
      </c>
      <c r="AE16" s="9" t="s">
        <v>143</v>
      </c>
      <c r="AF16" s="9" t="s">
        <v>143</v>
      </c>
      <c r="AG16" s="9" t="s">
        <v>143</v>
      </c>
      <c r="AH16" s="9" t="s">
        <v>134</v>
      </c>
      <c r="AI16" s="9" t="s">
        <v>138</v>
      </c>
      <c r="AJ16" s="9" t="s">
        <v>143</v>
      </c>
      <c r="AK16" s="9" t="s">
        <v>138</v>
      </c>
      <c r="AL16" s="9" t="s">
        <v>138</v>
      </c>
      <c r="AM16" s="9" t="s">
        <v>143</v>
      </c>
      <c r="AN16" s="9" t="s">
        <v>143</v>
      </c>
      <c r="AO16" s="9" t="str">
        <f aca="false">IF(OR(HLOOKUP("1.4.2",1:56, ROW(), FALSE()) = "x", HLOOKUP("2.1.2",1:56, ROW(), FALSE()) = "x", HLOOKUP("2.2.2",1:56, ROW(), FALSE()) = "x", HLOOKUP("2.3.1",1:56, ROW(), FALSE()) = "x"), "NI", "")</f>
        <v/>
      </c>
      <c r="AP16" s="9" t="n">
        <f aca="true">COUNTIFS(INDIRECT(ADDRESS(ROW(), 3)&amp;":"&amp;ADDRESS(ROW(), 40)), "x",INDIRECT("C2:"&amp;ADDRESS(2, 40)), INDIRECT(ADDRESS(1, 42)))*-1</f>
        <v>-0</v>
      </c>
      <c r="AQ16" s="9" t="n">
        <f aca="true">COUNTIFS(INDIRECT(ADDRESS(ROW(), 3)&amp;":"&amp;ADDRESS(ROW(), 40)), "x",INDIRECT("C2:"&amp;ADDRESS(2, 40)), INDIRECT(ADDRESS(1, 43)))*-1</f>
        <v>-1</v>
      </c>
      <c r="AR16" s="9" t="n">
        <f aca="true">COUNTIFS(INDIRECT(ADDRESS(ROW(), 3)&amp;":"&amp;ADDRESS(ROW(), 40)), "x",INDIRECT("C2:"&amp;ADDRESS(2, 40)), INDIRECT(ADDRESS(1, 44)))*-1</f>
        <v>-0</v>
      </c>
    </row>
    <row r="17" customFormat="false" ht="13.5" hidden="false" customHeight="false" outlineLevel="0" collapsed="false">
      <c r="A17" s="9" t="n">
        <v>15</v>
      </c>
      <c r="B17" s="18" t="str">
        <f aca="true">IF(INDIRECT(ADDRESS(ROW(), 41)) = "NI", "NI",IF(AND(INDIRECT(ADDRESS(ROW(), 42)) = 0, INDIRECT(ADDRESS(ROW(), 43)) = 0), "AA",IF(AND(INDIRECT(ADDRESS(ROW(), 42)) = 0, INDIRECT(ADDRESS(ROW(), 43)) &lt;= -1), "AA-", IF(INDIRECT(ADDRESS(ROW(), 42)) = 0, "A", "A-"))))</f>
        <v>AA-</v>
      </c>
      <c r="C17" s="9" t="s">
        <v>143</v>
      </c>
      <c r="D17" s="9" t="s">
        <v>138</v>
      </c>
      <c r="E17" s="9" t="s">
        <v>138</v>
      </c>
      <c r="F17" s="9" t="s">
        <v>138</v>
      </c>
      <c r="G17" s="9" t="s">
        <v>138</v>
      </c>
      <c r="H17" s="9" t="s">
        <v>138</v>
      </c>
      <c r="I17" s="9" t="s">
        <v>143</v>
      </c>
      <c r="J17" s="9" t="s">
        <v>143</v>
      </c>
      <c r="K17" s="9" t="s">
        <v>138</v>
      </c>
      <c r="L17" s="9" t="s">
        <v>138</v>
      </c>
      <c r="M17" s="9" t="s">
        <v>138</v>
      </c>
      <c r="N17" s="9" t="s">
        <v>143</v>
      </c>
      <c r="O17" s="9" t="s">
        <v>143</v>
      </c>
      <c r="P17" s="9" t="s">
        <v>143</v>
      </c>
      <c r="Q17" s="9" t="s">
        <v>143</v>
      </c>
      <c r="R17" s="9" t="s">
        <v>143</v>
      </c>
      <c r="S17" s="9" t="s">
        <v>138</v>
      </c>
      <c r="T17" s="9" t="s">
        <v>138</v>
      </c>
      <c r="U17" s="9" t="s">
        <v>138</v>
      </c>
      <c r="V17" s="9" t="s">
        <v>143</v>
      </c>
      <c r="W17" s="9" t="s">
        <v>143</v>
      </c>
      <c r="X17" s="9" t="s">
        <v>143</v>
      </c>
      <c r="Y17" s="9" t="s">
        <v>143</v>
      </c>
      <c r="Z17" s="9" t="s">
        <v>143</v>
      </c>
      <c r="AA17" s="9" t="s">
        <v>143</v>
      </c>
      <c r="AB17" s="9" t="s">
        <v>143</v>
      </c>
      <c r="AC17" s="9" t="s">
        <v>143</v>
      </c>
      <c r="AD17" s="9" t="s">
        <v>138</v>
      </c>
      <c r="AE17" s="9" t="s">
        <v>143</v>
      </c>
      <c r="AF17" s="9" t="s">
        <v>143</v>
      </c>
      <c r="AG17" s="9" t="s">
        <v>143</v>
      </c>
      <c r="AH17" s="9" t="s">
        <v>134</v>
      </c>
      <c r="AI17" s="9" t="s">
        <v>138</v>
      </c>
      <c r="AJ17" s="9" t="s">
        <v>143</v>
      </c>
      <c r="AK17" s="9" t="s">
        <v>138</v>
      </c>
      <c r="AL17" s="9" t="s">
        <v>138</v>
      </c>
      <c r="AM17" s="9" t="s">
        <v>143</v>
      </c>
      <c r="AN17" s="9" t="s">
        <v>143</v>
      </c>
      <c r="AO17" s="9" t="str">
        <f aca="false">IF(OR(HLOOKUP("1.4.2",1:56, ROW(), FALSE()) = "x", HLOOKUP("2.1.2",1:56, ROW(), FALSE()) = "x", HLOOKUP("2.2.2",1:56, ROW(), FALSE()) = "x", HLOOKUP("2.3.1",1:56, ROW(), FALSE()) = "x"), "NI", "")</f>
        <v/>
      </c>
      <c r="AP17" s="9" t="n">
        <f aca="true">COUNTIFS(INDIRECT(ADDRESS(ROW(), 3)&amp;":"&amp;ADDRESS(ROW(), 40)), "x",INDIRECT("C2:"&amp;ADDRESS(2, 40)), INDIRECT(ADDRESS(1, 42)))*-1</f>
        <v>-0</v>
      </c>
      <c r="AQ17" s="9" t="n">
        <f aca="true">COUNTIFS(INDIRECT(ADDRESS(ROW(), 3)&amp;":"&amp;ADDRESS(ROW(), 40)), "x",INDIRECT("C2:"&amp;ADDRESS(2, 40)), INDIRECT(ADDRESS(1, 43)))*-1</f>
        <v>-1</v>
      </c>
      <c r="AR17" s="9" t="n">
        <f aca="true">COUNTIFS(INDIRECT(ADDRESS(ROW(), 3)&amp;":"&amp;ADDRESS(ROW(), 40)), "x",INDIRECT("C2:"&amp;ADDRESS(2, 40)), INDIRECT(ADDRESS(1, 44)))*-1</f>
        <v>-0</v>
      </c>
    </row>
    <row r="18" customFormat="false" ht="13.5" hidden="false" customHeight="false" outlineLevel="0" collapsed="false">
      <c r="A18" s="9" t="n">
        <v>16</v>
      </c>
      <c r="B18" s="18" t="str">
        <f aca="true">IF(INDIRECT(ADDRESS(ROW(), 41)) = "NI", "NI",IF(AND(INDIRECT(ADDRESS(ROW(), 42)) = 0, INDIRECT(ADDRESS(ROW(), 43)) = 0), "AA",IF(AND(INDIRECT(ADDRESS(ROW(), 42)) = 0, INDIRECT(ADDRESS(ROW(), 43)) &lt;= -1), "AA-", IF(INDIRECT(ADDRESS(ROW(), 42)) = 0, "A", "A-"))))</f>
        <v>A-</v>
      </c>
      <c r="C18" s="9" t="s">
        <v>134</v>
      </c>
      <c r="D18" s="9" t="s">
        <v>138</v>
      </c>
      <c r="E18" s="9" t="s">
        <v>138</v>
      </c>
      <c r="F18" s="9" t="s">
        <v>138</v>
      </c>
      <c r="G18" s="9" t="s">
        <v>138</v>
      </c>
      <c r="H18" s="9" t="s">
        <v>138</v>
      </c>
      <c r="I18" s="9" t="s">
        <v>134</v>
      </c>
      <c r="J18" s="9" t="s">
        <v>143</v>
      </c>
      <c r="K18" s="9" t="s">
        <v>138</v>
      </c>
      <c r="L18" s="9" t="s">
        <v>138</v>
      </c>
      <c r="M18" s="9" t="s">
        <v>138</v>
      </c>
      <c r="N18" s="9" t="s">
        <v>134</v>
      </c>
      <c r="O18" s="9" t="s">
        <v>143</v>
      </c>
      <c r="P18" s="9" t="s">
        <v>143</v>
      </c>
      <c r="Q18" s="9" t="s">
        <v>134</v>
      </c>
      <c r="R18" s="9" t="s">
        <v>143</v>
      </c>
      <c r="S18" s="9" t="s">
        <v>138</v>
      </c>
      <c r="T18" s="9" t="s">
        <v>138</v>
      </c>
      <c r="U18" s="9" t="s">
        <v>138</v>
      </c>
      <c r="V18" s="9" t="s">
        <v>143</v>
      </c>
      <c r="W18" s="9" t="s">
        <v>143</v>
      </c>
      <c r="X18" s="9" t="s">
        <v>143</v>
      </c>
      <c r="Y18" s="9" t="s">
        <v>143</v>
      </c>
      <c r="Z18" s="9" t="s">
        <v>143</v>
      </c>
      <c r="AA18" s="9" t="s">
        <v>143</v>
      </c>
      <c r="AB18" s="9" t="s">
        <v>134</v>
      </c>
      <c r="AC18" s="9" t="s">
        <v>143</v>
      </c>
      <c r="AD18" s="9" t="s">
        <v>134</v>
      </c>
      <c r="AE18" s="9" t="s">
        <v>143</v>
      </c>
      <c r="AF18" s="9" t="s">
        <v>143</v>
      </c>
      <c r="AG18" s="9" t="s">
        <v>143</v>
      </c>
      <c r="AH18" s="9" t="s">
        <v>134</v>
      </c>
      <c r="AI18" s="9" t="s">
        <v>138</v>
      </c>
      <c r="AJ18" s="9" t="s">
        <v>143</v>
      </c>
      <c r="AK18" s="9" t="s">
        <v>138</v>
      </c>
      <c r="AL18" s="9" t="s">
        <v>138</v>
      </c>
      <c r="AM18" s="9" t="s">
        <v>143</v>
      </c>
      <c r="AN18" s="9" t="s">
        <v>143</v>
      </c>
      <c r="AO18" s="9" t="str">
        <f aca="false">IF(OR(HLOOKUP("1.4.2",1:56, ROW(), FALSE()) = "x", HLOOKUP("2.1.2",1:56, ROW(), FALSE()) = "x", HLOOKUP("2.2.2",1:56, ROW(), FALSE()) = "x", HLOOKUP("2.3.1",1:56, ROW(), FALSE()) = "x"), "NI", "")</f>
        <v/>
      </c>
      <c r="AP18" s="9" t="n">
        <f aca="true">COUNTIFS(INDIRECT(ADDRESS(ROW(), 3)&amp;":"&amp;ADDRESS(ROW(), 40)), "x",INDIRECT("C2:"&amp;ADDRESS(2, 40)), INDIRECT(ADDRESS(1, 42)))*-1</f>
        <v>-3</v>
      </c>
      <c r="AQ18" s="9" t="n">
        <f aca="true">COUNTIFS(INDIRECT(ADDRESS(ROW(), 3)&amp;":"&amp;ADDRESS(ROW(), 40)), "x",INDIRECT("C2:"&amp;ADDRESS(2, 40)), INDIRECT(ADDRESS(1, 43)))*-1</f>
        <v>-4</v>
      </c>
      <c r="AR18" s="9" t="n">
        <f aca="true">COUNTIFS(INDIRECT(ADDRESS(ROW(), 3)&amp;":"&amp;ADDRESS(ROW(), 40)), "x",INDIRECT("C2:"&amp;ADDRESS(2, 40)), INDIRECT(ADDRESS(1, 44)))*-1</f>
        <v>-0</v>
      </c>
    </row>
    <row r="19" customFormat="false" ht="13.5" hidden="false" customHeight="false" outlineLevel="0" collapsed="false">
      <c r="A19" s="9" t="n">
        <v>17</v>
      </c>
      <c r="B19" s="18" t="str">
        <f aca="true">IF(INDIRECT(ADDRESS(ROW(), 41)) = "NI", "NI",IF(AND(INDIRECT(ADDRESS(ROW(), 42)) = 0, INDIRECT(ADDRESS(ROW(), 43)) = 0), "AA",IF(AND(INDIRECT(ADDRESS(ROW(), 42)) = 0, INDIRECT(ADDRESS(ROW(), 43)) &lt;= -1), "AA-", IF(INDIRECT(ADDRESS(ROW(), 42)) = 0, "A", "A-"))))</f>
        <v>A-</v>
      </c>
      <c r="C19" s="9" t="s">
        <v>134</v>
      </c>
      <c r="D19" s="9" t="s">
        <v>138</v>
      </c>
      <c r="E19" s="9" t="s">
        <v>138</v>
      </c>
      <c r="F19" s="9" t="s">
        <v>138</v>
      </c>
      <c r="G19" s="9" t="s">
        <v>138</v>
      </c>
      <c r="H19" s="9" t="s">
        <v>138</v>
      </c>
      <c r="I19" s="9" t="s">
        <v>134</v>
      </c>
      <c r="J19" s="9" t="s">
        <v>143</v>
      </c>
      <c r="K19" s="9" t="s">
        <v>138</v>
      </c>
      <c r="L19" s="9" t="s">
        <v>138</v>
      </c>
      <c r="M19" s="9" t="s">
        <v>138</v>
      </c>
      <c r="N19" s="9" t="s">
        <v>134</v>
      </c>
      <c r="O19" s="9" t="s">
        <v>143</v>
      </c>
      <c r="P19" s="9" t="s">
        <v>143</v>
      </c>
      <c r="Q19" s="9" t="s">
        <v>134</v>
      </c>
      <c r="R19" s="9" t="s">
        <v>143</v>
      </c>
      <c r="S19" s="9" t="s">
        <v>138</v>
      </c>
      <c r="T19" s="9" t="s">
        <v>138</v>
      </c>
      <c r="U19" s="9" t="s">
        <v>138</v>
      </c>
      <c r="V19" s="9" t="s">
        <v>143</v>
      </c>
      <c r="W19" s="9" t="s">
        <v>143</v>
      </c>
      <c r="X19" s="9" t="s">
        <v>143</v>
      </c>
      <c r="Y19" s="9" t="s">
        <v>143</v>
      </c>
      <c r="Z19" s="9" t="s">
        <v>143</v>
      </c>
      <c r="AA19" s="9" t="s">
        <v>143</v>
      </c>
      <c r="AB19" s="9" t="s">
        <v>134</v>
      </c>
      <c r="AC19" s="9" t="s">
        <v>143</v>
      </c>
      <c r="AD19" s="9" t="s">
        <v>134</v>
      </c>
      <c r="AE19" s="9" t="s">
        <v>143</v>
      </c>
      <c r="AF19" s="9" t="s">
        <v>143</v>
      </c>
      <c r="AG19" s="9" t="s">
        <v>143</v>
      </c>
      <c r="AH19" s="9" t="s">
        <v>134</v>
      </c>
      <c r="AI19" s="9" t="s">
        <v>138</v>
      </c>
      <c r="AJ19" s="9" t="s">
        <v>143</v>
      </c>
      <c r="AK19" s="9" t="s">
        <v>138</v>
      </c>
      <c r="AL19" s="9" t="s">
        <v>138</v>
      </c>
      <c r="AM19" s="9" t="s">
        <v>143</v>
      </c>
      <c r="AN19" s="9" t="s">
        <v>143</v>
      </c>
      <c r="AO19" s="9" t="str">
        <f aca="false">IF(OR(HLOOKUP("1.4.2",1:56, ROW(), FALSE()) = "x", HLOOKUP("2.1.2",1:56, ROW(), FALSE()) = "x", HLOOKUP("2.2.2",1:56, ROW(), FALSE()) = "x", HLOOKUP("2.3.1",1:56, ROW(), FALSE()) = "x"), "NI", "")</f>
        <v/>
      </c>
      <c r="AP19" s="9" t="n">
        <f aca="true">COUNTIFS(INDIRECT(ADDRESS(ROW(), 3)&amp;":"&amp;ADDRESS(ROW(), 40)), "x",INDIRECT("C2:"&amp;ADDRESS(2, 40)), INDIRECT(ADDRESS(1, 42)))*-1</f>
        <v>-3</v>
      </c>
      <c r="AQ19" s="9" t="n">
        <f aca="true">COUNTIFS(INDIRECT(ADDRESS(ROW(), 3)&amp;":"&amp;ADDRESS(ROW(), 40)), "x",INDIRECT("C2:"&amp;ADDRESS(2, 40)), INDIRECT(ADDRESS(1, 43)))*-1</f>
        <v>-4</v>
      </c>
      <c r="AR19" s="9" t="n">
        <f aca="true">COUNTIFS(INDIRECT(ADDRESS(ROW(), 3)&amp;":"&amp;ADDRESS(ROW(), 40)), "x",INDIRECT("C2:"&amp;ADDRESS(2, 40)), INDIRECT(ADDRESS(1, 44)))*-1</f>
        <v>-0</v>
      </c>
    </row>
    <row r="20" customFormat="false" ht="13.5" hidden="false" customHeight="false" outlineLevel="0" collapsed="false">
      <c r="A20" s="9" t="n">
        <v>18</v>
      </c>
      <c r="B20" s="18" t="str">
        <f aca="true">IF(INDIRECT(ADDRESS(ROW(), 41)) = "NI", "NI",IF(AND(INDIRECT(ADDRESS(ROW(), 42)) = 0, INDIRECT(ADDRESS(ROW(), 43)) = 0), "AA",IF(AND(INDIRECT(ADDRESS(ROW(), 42)) = 0, INDIRECT(ADDRESS(ROW(), 43)) &lt;= -1), "AA-", IF(INDIRECT(ADDRESS(ROW(), 42)) = 0, "A", "A-"))))</f>
        <v>AA-</v>
      </c>
      <c r="C20" s="9" t="s">
        <v>143</v>
      </c>
      <c r="D20" s="9" t="s">
        <v>138</v>
      </c>
      <c r="E20" s="9" t="s">
        <v>138</v>
      </c>
      <c r="F20" s="9" t="s">
        <v>138</v>
      </c>
      <c r="G20" s="9" t="s">
        <v>138</v>
      </c>
      <c r="H20" s="9" t="s">
        <v>138</v>
      </c>
      <c r="I20" s="9" t="s">
        <v>143</v>
      </c>
      <c r="J20" s="9" t="s">
        <v>143</v>
      </c>
      <c r="K20" s="9" t="s">
        <v>138</v>
      </c>
      <c r="L20" s="9" t="s">
        <v>138</v>
      </c>
      <c r="M20" s="9" t="s">
        <v>138</v>
      </c>
      <c r="N20" s="9" t="s">
        <v>143</v>
      </c>
      <c r="O20" s="9" t="s">
        <v>143</v>
      </c>
      <c r="P20" s="9" t="s">
        <v>143</v>
      </c>
      <c r="Q20" s="9" t="s">
        <v>143</v>
      </c>
      <c r="R20" s="9" t="s">
        <v>143</v>
      </c>
      <c r="S20" s="9" t="s">
        <v>138</v>
      </c>
      <c r="T20" s="9" t="s">
        <v>138</v>
      </c>
      <c r="U20" s="9" t="s">
        <v>138</v>
      </c>
      <c r="V20" s="9" t="s">
        <v>143</v>
      </c>
      <c r="W20" s="9" t="s">
        <v>143</v>
      </c>
      <c r="X20" s="9" t="s">
        <v>143</v>
      </c>
      <c r="Y20" s="9" t="s">
        <v>143</v>
      </c>
      <c r="Z20" s="9" t="s">
        <v>143</v>
      </c>
      <c r="AA20" s="9" t="s">
        <v>143</v>
      </c>
      <c r="AB20" s="9" t="s">
        <v>143</v>
      </c>
      <c r="AC20" s="9" t="s">
        <v>143</v>
      </c>
      <c r="AD20" s="9" t="s">
        <v>138</v>
      </c>
      <c r="AE20" s="9" t="s">
        <v>143</v>
      </c>
      <c r="AF20" s="9" t="s">
        <v>143</v>
      </c>
      <c r="AG20" s="9" t="s">
        <v>143</v>
      </c>
      <c r="AH20" s="9" t="s">
        <v>134</v>
      </c>
      <c r="AI20" s="9" t="s">
        <v>138</v>
      </c>
      <c r="AJ20" s="9" t="s">
        <v>143</v>
      </c>
      <c r="AK20" s="9" t="s">
        <v>138</v>
      </c>
      <c r="AL20" s="9" t="s">
        <v>138</v>
      </c>
      <c r="AM20" s="9" t="s">
        <v>143</v>
      </c>
      <c r="AN20" s="9" t="s">
        <v>143</v>
      </c>
      <c r="AO20" s="9" t="str">
        <f aca="false">IF(OR(HLOOKUP("1.4.2",1:56, ROW(), FALSE()) = "x", HLOOKUP("2.1.2",1:56, ROW(), FALSE()) = "x", HLOOKUP("2.2.2",1:56, ROW(), FALSE()) = "x", HLOOKUP("2.3.1",1:56, ROW(), FALSE()) = "x"), "NI", "")</f>
        <v/>
      </c>
      <c r="AP20" s="9" t="n">
        <f aca="true">COUNTIFS(INDIRECT(ADDRESS(ROW(), 3)&amp;":"&amp;ADDRESS(ROW(), 40)), "x",INDIRECT("C2:"&amp;ADDRESS(2, 40)), INDIRECT(ADDRESS(1, 42)))*-1</f>
        <v>-0</v>
      </c>
      <c r="AQ20" s="9" t="n">
        <f aca="true">COUNTIFS(INDIRECT(ADDRESS(ROW(), 3)&amp;":"&amp;ADDRESS(ROW(), 40)), "x",INDIRECT("C2:"&amp;ADDRESS(2, 40)), INDIRECT(ADDRESS(1, 43)))*-1</f>
        <v>-1</v>
      </c>
      <c r="AR20" s="9" t="n">
        <f aca="true">COUNTIFS(INDIRECT(ADDRESS(ROW(), 3)&amp;":"&amp;ADDRESS(ROW(), 40)), "x",INDIRECT("C2:"&amp;ADDRESS(2, 40)), INDIRECT(ADDRESS(1, 44)))*-1</f>
        <v>-0</v>
      </c>
    </row>
    <row r="21" customFormat="false" ht="13.5" hidden="false" customHeight="false" outlineLevel="0" collapsed="false">
      <c r="A21" s="9" t="n">
        <v>19</v>
      </c>
      <c r="B21" s="18" t="str">
        <f aca="true">IF(INDIRECT(ADDRESS(ROW(), 41)) = "NI", "NI",IF(AND(INDIRECT(ADDRESS(ROW(), 42)) = 0, INDIRECT(ADDRESS(ROW(), 43)) = 0), "AA",IF(AND(INDIRECT(ADDRESS(ROW(), 42)) = 0, INDIRECT(ADDRESS(ROW(), 43)) &lt;= -1), "AA-", IF(INDIRECT(ADDRESS(ROW(), 42)) = 0, "A", "A-"))))</f>
        <v>AA-</v>
      </c>
      <c r="C21" s="9" t="s">
        <v>143</v>
      </c>
      <c r="D21" s="9" t="s">
        <v>138</v>
      </c>
      <c r="E21" s="9" t="s">
        <v>138</v>
      </c>
      <c r="F21" s="9" t="s">
        <v>138</v>
      </c>
      <c r="G21" s="9" t="s">
        <v>138</v>
      </c>
      <c r="H21" s="9" t="s">
        <v>138</v>
      </c>
      <c r="I21" s="9" t="s">
        <v>143</v>
      </c>
      <c r="J21" s="9" t="s">
        <v>143</v>
      </c>
      <c r="K21" s="9" t="s">
        <v>138</v>
      </c>
      <c r="L21" s="9" t="s">
        <v>138</v>
      </c>
      <c r="M21" s="9" t="s">
        <v>138</v>
      </c>
      <c r="N21" s="9" t="s">
        <v>143</v>
      </c>
      <c r="O21" s="9" t="s">
        <v>143</v>
      </c>
      <c r="P21" s="9" t="s">
        <v>143</v>
      </c>
      <c r="Q21" s="9" t="s">
        <v>143</v>
      </c>
      <c r="R21" s="9" t="s">
        <v>143</v>
      </c>
      <c r="S21" s="9" t="s">
        <v>138</v>
      </c>
      <c r="T21" s="9" t="s">
        <v>138</v>
      </c>
      <c r="U21" s="9" t="s">
        <v>138</v>
      </c>
      <c r="V21" s="9" t="s">
        <v>143</v>
      </c>
      <c r="W21" s="9" t="s">
        <v>143</v>
      </c>
      <c r="X21" s="9" t="s">
        <v>143</v>
      </c>
      <c r="Y21" s="9" t="s">
        <v>143</v>
      </c>
      <c r="Z21" s="9" t="s">
        <v>143</v>
      </c>
      <c r="AA21" s="9" t="s">
        <v>143</v>
      </c>
      <c r="AB21" s="9" t="s">
        <v>143</v>
      </c>
      <c r="AC21" s="9" t="s">
        <v>143</v>
      </c>
      <c r="AD21" s="9" t="s">
        <v>138</v>
      </c>
      <c r="AE21" s="9" t="s">
        <v>143</v>
      </c>
      <c r="AF21" s="9" t="s">
        <v>143</v>
      </c>
      <c r="AG21" s="9" t="s">
        <v>143</v>
      </c>
      <c r="AH21" s="9" t="s">
        <v>134</v>
      </c>
      <c r="AI21" s="9" t="s">
        <v>138</v>
      </c>
      <c r="AJ21" s="9" t="s">
        <v>143</v>
      </c>
      <c r="AK21" s="9" t="s">
        <v>138</v>
      </c>
      <c r="AL21" s="9" t="s">
        <v>138</v>
      </c>
      <c r="AM21" s="9" t="s">
        <v>143</v>
      </c>
      <c r="AN21" s="9" t="s">
        <v>143</v>
      </c>
      <c r="AO21" s="9" t="str">
        <f aca="false">IF(OR(HLOOKUP("1.4.2",1:56, ROW(), FALSE()) = "x", HLOOKUP("2.1.2",1:56, ROW(), FALSE()) = "x", HLOOKUP("2.2.2",1:56, ROW(), FALSE()) = "x", HLOOKUP("2.3.1",1:56, ROW(), FALSE()) = "x"), "NI", "")</f>
        <v/>
      </c>
      <c r="AP21" s="9" t="n">
        <f aca="true">COUNTIFS(INDIRECT(ADDRESS(ROW(), 3)&amp;":"&amp;ADDRESS(ROW(), 40)), "x",INDIRECT("C2:"&amp;ADDRESS(2, 40)), INDIRECT(ADDRESS(1, 42)))*-1</f>
        <v>-0</v>
      </c>
      <c r="AQ21" s="9" t="n">
        <f aca="true">COUNTIFS(INDIRECT(ADDRESS(ROW(), 3)&amp;":"&amp;ADDRESS(ROW(), 40)), "x",INDIRECT("C2:"&amp;ADDRESS(2, 40)), INDIRECT(ADDRESS(1, 43)))*-1</f>
        <v>-1</v>
      </c>
      <c r="AR21" s="9" t="n">
        <f aca="true">COUNTIFS(INDIRECT(ADDRESS(ROW(), 3)&amp;":"&amp;ADDRESS(ROW(), 40)), "x",INDIRECT("C2:"&amp;ADDRESS(2, 40)), INDIRECT(ADDRESS(1, 44)))*-1</f>
        <v>-0</v>
      </c>
    </row>
    <row r="22" customFormat="false" ht="13.5" hidden="false" customHeight="false" outlineLevel="0" collapsed="false">
      <c r="A22" s="9" t="n">
        <v>20</v>
      </c>
      <c r="B22" s="18" t="str">
        <f aca="true">IF(INDIRECT(ADDRESS(ROW(), 41)) = "NI", "NI",IF(AND(INDIRECT(ADDRESS(ROW(), 42)) = 0, INDIRECT(ADDRESS(ROW(), 43)) = 0), "AA",IF(AND(INDIRECT(ADDRESS(ROW(), 42)) = 0, INDIRECT(ADDRESS(ROW(), 43)) &lt;= -1), "AA-", IF(INDIRECT(ADDRESS(ROW(), 42)) = 0, "A", "A-"))))</f>
        <v>AA-</v>
      </c>
      <c r="C22" s="9" t="s">
        <v>143</v>
      </c>
      <c r="D22" s="9" t="s">
        <v>138</v>
      </c>
      <c r="E22" s="9" t="s">
        <v>138</v>
      </c>
      <c r="F22" s="9" t="s">
        <v>138</v>
      </c>
      <c r="G22" s="9" t="s">
        <v>138</v>
      </c>
      <c r="H22" s="9" t="s">
        <v>138</v>
      </c>
      <c r="I22" s="9" t="s">
        <v>143</v>
      </c>
      <c r="J22" s="9" t="s">
        <v>143</v>
      </c>
      <c r="K22" s="9" t="s">
        <v>138</v>
      </c>
      <c r="L22" s="9" t="s">
        <v>138</v>
      </c>
      <c r="M22" s="9" t="s">
        <v>138</v>
      </c>
      <c r="N22" s="9" t="s">
        <v>143</v>
      </c>
      <c r="O22" s="9" t="s">
        <v>143</v>
      </c>
      <c r="P22" s="9" t="s">
        <v>143</v>
      </c>
      <c r="Q22" s="9" t="s">
        <v>143</v>
      </c>
      <c r="R22" s="9" t="s">
        <v>143</v>
      </c>
      <c r="S22" s="9" t="s">
        <v>138</v>
      </c>
      <c r="T22" s="9" t="s">
        <v>138</v>
      </c>
      <c r="U22" s="9" t="s">
        <v>138</v>
      </c>
      <c r="V22" s="9" t="s">
        <v>143</v>
      </c>
      <c r="W22" s="9" t="s">
        <v>143</v>
      </c>
      <c r="X22" s="9" t="s">
        <v>143</v>
      </c>
      <c r="Y22" s="9" t="s">
        <v>143</v>
      </c>
      <c r="Z22" s="9" t="s">
        <v>143</v>
      </c>
      <c r="AA22" s="9" t="s">
        <v>143</v>
      </c>
      <c r="AB22" s="9" t="s">
        <v>143</v>
      </c>
      <c r="AC22" s="9" t="s">
        <v>143</v>
      </c>
      <c r="AD22" s="9" t="s">
        <v>138</v>
      </c>
      <c r="AE22" s="9" t="s">
        <v>143</v>
      </c>
      <c r="AF22" s="9" t="s">
        <v>143</v>
      </c>
      <c r="AG22" s="9" t="s">
        <v>143</v>
      </c>
      <c r="AH22" s="9" t="s">
        <v>134</v>
      </c>
      <c r="AI22" s="9" t="s">
        <v>138</v>
      </c>
      <c r="AJ22" s="9" t="s">
        <v>143</v>
      </c>
      <c r="AK22" s="9" t="s">
        <v>138</v>
      </c>
      <c r="AL22" s="9" t="s">
        <v>138</v>
      </c>
      <c r="AM22" s="9" t="s">
        <v>143</v>
      </c>
      <c r="AN22" s="9" t="s">
        <v>143</v>
      </c>
      <c r="AO22" s="9" t="str">
        <f aca="false">IF(OR(HLOOKUP("1.4.2",1:56, ROW(), FALSE()) = "x", HLOOKUP("2.1.2",1:56, ROW(), FALSE()) = "x", HLOOKUP("2.2.2",1:56, ROW(), FALSE()) = "x", HLOOKUP("2.3.1",1:56, ROW(), FALSE()) = "x"), "NI", "")</f>
        <v/>
      </c>
      <c r="AP22" s="9" t="n">
        <f aca="true">COUNTIFS(INDIRECT(ADDRESS(ROW(), 3)&amp;":"&amp;ADDRESS(ROW(), 40)), "x",INDIRECT("C2:"&amp;ADDRESS(2, 40)), INDIRECT(ADDRESS(1, 42)))*-1</f>
        <v>-0</v>
      </c>
      <c r="AQ22" s="9" t="n">
        <f aca="true">COUNTIFS(INDIRECT(ADDRESS(ROW(), 3)&amp;":"&amp;ADDRESS(ROW(), 40)), "x",INDIRECT("C2:"&amp;ADDRESS(2, 40)), INDIRECT(ADDRESS(1, 43)))*-1</f>
        <v>-1</v>
      </c>
      <c r="AR22" s="9" t="n">
        <f aca="true">COUNTIFS(INDIRECT(ADDRESS(ROW(), 3)&amp;":"&amp;ADDRESS(ROW(), 40)), "x",INDIRECT("C2:"&amp;ADDRESS(2, 40)), INDIRECT(ADDRESS(1, 44)))*-1</f>
        <v>-0</v>
      </c>
    </row>
    <row r="23" customFormat="false" ht="13.5" hidden="false" customHeight="false" outlineLevel="0" collapsed="false">
      <c r="A23" s="9" t="n">
        <v>21</v>
      </c>
      <c r="B23" s="18" t="str">
        <f aca="true">IF(INDIRECT(ADDRESS(ROW(), 41)) = "NI", "NI",IF(AND(INDIRECT(ADDRESS(ROW(), 42)) = 0, INDIRECT(ADDRESS(ROW(), 43)) = 0), "AA",IF(AND(INDIRECT(ADDRESS(ROW(), 42)) = 0, INDIRECT(ADDRESS(ROW(), 43)) &lt;= -1), "AA-", IF(INDIRECT(ADDRESS(ROW(), 42)) = 0, "A", "A-"))))</f>
        <v>AA-</v>
      </c>
      <c r="C23" s="9" t="s">
        <v>143</v>
      </c>
      <c r="D23" s="9" t="s">
        <v>138</v>
      </c>
      <c r="E23" s="9" t="s">
        <v>138</v>
      </c>
      <c r="F23" s="9" t="s">
        <v>138</v>
      </c>
      <c r="G23" s="9" t="s">
        <v>138</v>
      </c>
      <c r="H23" s="9" t="s">
        <v>138</v>
      </c>
      <c r="I23" s="9" t="s">
        <v>143</v>
      </c>
      <c r="J23" s="9" t="s">
        <v>143</v>
      </c>
      <c r="K23" s="9" t="s">
        <v>138</v>
      </c>
      <c r="L23" s="9" t="s">
        <v>138</v>
      </c>
      <c r="M23" s="9" t="s">
        <v>138</v>
      </c>
      <c r="N23" s="9" t="s">
        <v>143</v>
      </c>
      <c r="O23" s="9" t="s">
        <v>143</v>
      </c>
      <c r="P23" s="9" t="s">
        <v>143</v>
      </c>
      <c r="Q23" s="9" t="s">
        <v>143</v>
      </c>
      <c r="R23" s="9" t="s">
        <v>143</v>
      </c>
      <c r="S23" s="9" t="s">
        <v>138</v>
      </c>
      <c r="T23" s="9" t="s">
        <v>138</v>
      </c>
      <c r="U23" s="9" t="s">
        <v>138</v>
      </c>
      <c r="V23" s="9" t="s">
        <v>143</v>
      </c>
      <c r="W23" s="9" t="s">
        <v>143</v>
      </c>
      <c r="X23" s="9" t="s">
        <v>143</v>
      </c>
      <c r="Y23" s="9" t="s">
        <v>143</v>
      </c>
      <c r="Z23" s="9" t="s">
        <v>143</v>
      </c>
      <c r="AA23" s="9" t="s">
        <v>143</v>
      </c>
      <c r="AB23" s="9" t="s">
        <v>143</v>
      </c>
      <c r="AC23" s="9" t="s">
        <v>143</v>
      </c>
      <c r="AD23" s="9" t="s">
        <v>138</v>
      </c>
      <c r="AE23" s="9" t="s">
        <v>143</v>
      </c>
      <c r="AF23" s="9" t="s">
        <v>143</v>
      </c>
      <c r="AG23" s="9" t="s">
        <v>143</v>
      </c>
      <c r="AH23" s="9" t="s">
        <v>134</v>
      </c>
      <c r="AI23" s="9" t="s">
        <v>138</v>
      </c>
      <c r="AJ23" s="9" t="s">
        <v>143</v>
      </c>
      <c r="AK23" s="9" t="s">
        <v>138</v>
      </c>
      <c r="AL23" s="9" t="s">
        <v>138</v>
      </c>
      <c r="AM23" s="9" t="s">
        <v>143</v>
      </c>
      <c r="AN23" s="9" t="s">
        <v>143</v>
      </c>
      <c r="AO23" s="9" t="str">
        <f aca="false">IF(OR(HLOOKUP("1.4.2",1:56, ROW(), FALSE()) = "x", HLOOKUP("2.1.2",1:56, ROW(), FALSE()) = "x", HLOOKUP("2.2.2",1:56, ROW(), FALSE()) = "x", HLOOKUP("2.3.1",1:56, ROW(), FALSE()) = "x"), "NI", "")</f>
        <v/>
      </c>
      <c r="AP23" s="9" t="n">
        <f aca="true">COUNTIFS(INDIRECT(ADDRESS(ROW(), 3)&amp;":"&amp;ADDRESS(ROW(), 40)), "x",INDIRECT("C2:"&amp;ADDRESS(2, 40)), INDIRECT(ADDRESS(1, 42)))*-1</f>
        <v>-0</v>
      </c>
      <c r="AQ23" s="9" t="n">
        <f aca="true">COUNTIFS(INDIRECT(ADDRESS(ROW(), 3)&amp;":"&amp;ADDRESS(ROW(), 40)), "x",INDIRECT("C2:"&amp;ADDRESS(2, 40)), INDIRECT(ADDRESS(1, 43)))*-1</f>
        <v>-1</v>
      </c>
      <c r="AR23" s="9" t="n">
        <f aca="true">COUNTIFS(INDIRECT(ADDRESS(ROW(), 3)&amp;":"&amp;ADDRESS(ROW(), 40)), "x",INDIRECT("C2:"&amp;ADDRESS(2, 40)), INDIRECT(ADDRESS(1, 44)))*-1</f>
        <v>-0</v>
      </c>
    </row>
    <row r="24" customFormat="false" ht="13.5" hidden="false" customHeight="false" outlineLevel="0" collapsed="false">
      <c r="A24" s="9" t="n">
        <v>22</v>
      </c>
      <c r="B24" s="18" t="str">
        <f aca="true">IF(INDIRECT(ADDRESS(ROW(), 41)) = "NI", "NI",IF(AND(INDIRECT(ADDRESS(ROW(), 42)) = 0, INDIRECT(ADDRESS(ROW(), 43)) = 0), "AA",IF(AND(INDIRECT(ADDRESS(ROW(), 42)) = 0, INDIRECT(ADDRESS(ROW(), 43)) &lt;= -1), "AA-", IF(INDIRECT(ADDRESS(ROW(), 42)) = 0, "A", "A-"))))</f>
        <v>AA-</v>
      </c>
      <c r="C24" s="9" t="s">
        <v>143</v>
      </c>
      <c r="D24" s="9" t="s">
        <v>138</v>
      </c>
      <c r="E24" s="9" t="s">
        <v>138</v>
      </c>
      <c r="F24" s="9" t="s">
        <v>138</v>
      </c>
      <c r="G24" s="9" t="s">
        <v>138</v>
      </c>
      <c r="H24" s="9" t="s">
        <v>138</v>
      </c>
      <c r="I24" s="9" t="s">
        <v>143</v>
      </c>
      <c r="J24" s="9" t="s">
        <v>143</v>
      </c>
      <c r="K24" s="9" t="s">
        <v>138</v>
      </c>
      <c r="L24" s="9" t="s">
        <v>138</v>
      </c>
      <c r="M24" s="9" t="s">
        <v>138</v>
      </c>
      <c r="N24" s="9" t="s">
        <v>143</v>
      </c>
      <c r="O24" s="9" t="s">
        <v>143</v>
      </c>
      <c r="P24" s="9" t="s">
        <v>143</v>
      </c>
      <c r="Q24" s="9" t="s">
        <v>143</v>
      </c>
      <c r="R24" s="9" t="s">
        <v>143</v>
      </c>
      <c r="S24" s="9" t="s">
        <v>138</v>
      </c>
      <c r="T24" s="9" t="s">
        <v>138</v>
      </c>
      <c r="U24" s="9" t="s">
        <v>138</v>
      </c>
      <c r="V24" s="9" t="s">
        <v>143</v>
      </c>
      <c r="W24" s="9" t="s">
        <v>143</v>
      </c>
      <c r="X24" s="9" t="s">
        <v>143</v>
      </c>
      <c r="Y24" s="9" t="s">
        <v>143</v>
      </c>
      <c r="Z24" s="9" t="s">
        <v>143</v>
      </c>
      <c r="AA24" s="9" t="s">
        <v>143</v>
      </c>
      <c r="AB24" s="9" t="s">
        <v>143</v>
      </c>
      <c r="AC24" s="9" t="s">
        <v>143</v>
      </c>
      <c r="AD24" s="9" t="s">
        <v>138</v>
      </c>
      <c r="AE24" s="9" t="s">
        <v>143</v>
      </c>
      <c r="AF24" s="9" t="s">
        <v>143</v>
      </c>
      <c r="AG24" s="9" t="s">
        <v>143</v>
      </c>
      <c r="AH24" s="9" t="s">
        <v>134</v>
      </c>
      <c r="AI24" s="9" t="s">
        <v>138</v>
      </c>
      <c r="AJ24" s="9" t="s">
        <v>143</v>
      </c>
      <c r="AK24" s="9" t="s">
        <v>138</v>
      </c>
      <c r="AL24" s="9" t="s">
        <v>138</v>
      </c>
      <c r="AM24" s="9" t="s">
        <v>143</v>
      </c>
      <c r="AN24" s="9" t="s">
        <v>143</v>
      </c>
      <c r="AO24" s="9" t="str">
        <f aca="false">IF(OR(HLOOKUP("1.4.2",1:56, ROW(), FALSE()) = "x", HLOOKUP("2.1.2",1:56, ROW(), FALSE()) = "x", HLOOKUP("2.2.2",1:56, ROW(), FALSE()) = "x", HLOOKUP("2.3.1",1:56, ROW(), FALSE()) = "x"), "NI", "")</f>
        <v/>
      </c>
      <c r="AP24" s="9" t="n">
        <f aca="true">COUNTIFS(INDIRECT(ADDRESS(ROW(), 3)&amp;":"&amp;ADDRESS(ROW(), 40)), "x",INDIRECT("C2:"&amp;ADDRESS(2, 40)), INDIRECT(ADDRESS(1, 42)))*-1</f>
        <v>-0</v>
      </c>
      <c r="AQ24" s="9" t="n">
        <f aca="true">COUNTIFS(INDIRECT(ADDRESS(ROW(), 3)&amp;":"&amp;ADDRESS(ROW(), 40)), "x",INDIRECT("C2:"&amp;ADDRESS(2, 40)), INDIRECT(ADDRESS(1, 43)))*-1</f>
        <v>-1</v>
      </c>
      <c r="AR24" s="9" t="n">
        <f aca="true">COUNTIFS(INDIRECT(ADDRESS(ROW(), 3)&amp;":"&amp;ADDRESS(ROW(), 40)), "x",INDIRECT("C2:"&amp;ADDRESS(2, 40)), INDIRECT(ADDRESS(1, 44)))*-1</f>
        <v>-0</v>
      </c>
    </row>
    <row r="25" customFormat="false" ht="13.5" hidden="false" customHeight="false" outlineLevel="0" collapsed="false">
      <c r="A25" s="9" t="n">
        <v>23</v>
      </c>
      <c r="B25" s="18" t="str">
        <f aca="true">IF(INDIRECT(ADDRESS(ROW(), 41)) = "NI", "NI",IF(AND(INDIRECT(ADDRESS(ROW(), 42)) = 0, INDIRECT(ADDRESS(ROW(), 43)) = 0), "AA",IF(AND(INDIRECT(ADDRESS(ROW(), 42)) = 0, INDIRECT(ADDRESS(ROW(), 43)) &lt;= -1), "AA-", IF(INDIRECT(ADDRESS(ROW(), 42)) = 0, "A", "A-"))))</f>
        <v>A-</v>
      </c>
      <c r="C25" s="9" t="s">
        <v>143</v>
      </c>
      <c r="D25" s="9" t="s">
        <v>138</v>
      </c>
      <c r="E25" s="9" t="s">
        <v>138</v>
      </c>
      <c r="F25" s="9" t="s">
        <v>138</v>
      </c>
      <c r="G25" s="9" t="s">
        <v>138</v>
      </c>
      <c r="H25" s="9" t="s">
        <v>138</v>
      </c>
      <c r="I25" s="9" t="s">
        <v>134</v>
      </c>
      <c r="J25" s="9" t="s">
        <v>143</v>
      </c>
      <c r="K25" s="9" t="s">
        <v>138</v>
      </c>
      <c r="L25" s="9" t="s">
        <v>138</v>
      </c>
      <c r="M25" s="9" t="s">
        <v>138</v>
      </c>
      <c r="N25" s="9" t="s">
        <v>143</v>
      </c>
      <c r="O25" s="9" t="s">
        <v>143</v>
      </c>
      <c r="P25" s="9" t="s">
        <v>143</v>
      </c>
      <c r="Q25" s="9" t="s">
        <v>143</v>
      </c>
      <c r="R25" s="9" t="s">
        <v>143</v>
      </c>
      <c r="S25" s="9" t="s">
        <v>138</v>
      </c>
      <c r="T25" s="9" t="s">
        <v>138</v>
      </c>
      <c r="U25" s="9" t="s">
        <v>138</v>
      </c>
      <c r="V25" s="9" t="s">
        <v>143</v>
      </c>
      <c r="W25" s="9" t="s">
        <v>143</v>
      </c>
      <c r="X25" s="9" t="s">
        <v>143</v>
      </c>
      <c r="Y25" s="9" t="s">
        <v>143</v>
      </c>
      <c r="Z25" s="9" t="s">
        <v>143</v>
      </c>
      <c r="AA25" s="9" t="s">
        <v>143</v>
      </c>
      <c r="AB25" s="9" t="s">
        <v>143</v>
      </c>
      <c r="AC25" s="9" t="s">
        <v>143</v>
      </c>
      <c r="AD25" s="9" t="s">
        <v>138</v>
      </c>
      <c r="AE25" s="9" t="s">
        <v>143</v>
      </c>
      <c r="AF25" s="9" t="s">
        <v>143</v>
      </c>
      <c r="AG25" s="9" t="s">
        <v>143</v>
      </c>
      <c r="AH25" s="9" t="s">
        <v>134</v>
      </c>
      <c r="AI25" s="9" t="s">
        <v>138</v>
      </c>
      <c r="AJ25" s="9" t="s">
        <v>143</v>
      </c>
      <c r="AK25" s="9" t="s">
        <v>138</v>
      </c>
      <c r="AL25" s="9" t="s">
        <v>138</v>
      </c>
      <c r="AM25" s="9" t="s">
        <v>143</v>
      </c>
      <c r="AN25" s="9" t="s">
        <v>143</v>
      </c>
      <c r="AO25" s="9" t="str">
        <f aca="false">IF(OR(HLOOKUP("1.4.2",1:56, ROW(), FALSE()) = "x", HLOOKUP("2.1.2",1:56, ROW(), FALSE()) = "x", HLOOKUP("2.2.2",1:56, ROW(), FALSE()) = "x", HLOOKUP("2.3.1",1:56, ROW(), FALSE()) = "x"), "NI", "")</f>
        <v/>
      </c>
      <c r="AP25" s="9" t="n">
        <f aca="true">COUNTIFS(INDIRECT(ADDRESS(ROW(), 3)&amp;":"&amp;ADDRESS(ROW(), 40)), "x",INDIRECT("C2:"&amp;ADDRESS(2, 40)), INDIRECT(ADDRESS(1, 42)))*-1</f>
        <v>-1</v>
      </c>
      <c r="AQ25" s="9" t="n">
        <f aca="true">COUNTIFS(INDIRECT(ADDRESS(ROW(), 3)&amp;":"&amp;ADDRESS(ROW(), 40)), "x",INDIRECT("C2:"&amp;ADDRESS(2, 40)), INDIRECT(ADDRESS(1, 43)))*-1</f>
        <v>-1</v>
      </c>
      <c r="AR25" s="9" t="n">
        <f aca="true">COUNTIFS(INDIRECT(ADDRESS(ROW(), 3)&amp;":"&amp;ADDRESS(ROW(), 40)), "x",INDIRECT("C2:"&amp;ADDRESS(2, 40)), INDIRECT(ADDRESS(1, 44)))*-1</f>
        <v>-0</v>
      </c>
    </row>
    <row r="26" customFormat="false" ht="13.5" hidden="false" customHeight="false" outlineLevel="0" collapsed="false">
      <c r="A26" s="9" t="n">
        <v>24</v>
      </c>
      <c r="B26" s="18" t="str">
        <f aca="true">IF(INDIRECT(ADDRESS(ROW(), 41)) = "NI", "NI",IF(AND(INDIRECT(ADDRESS(ROW(), 42)) = 0, INDIRECT(ADDRESS(ROW(), 43)) = 0), "AA",IF(AND(INDIRECT(ADDRESS(ROW(), 42)) = 0, INDIRECT(ADDRESS(ROW(), 43)) &lt;= -1), "AA-", IF(INDIRECT(ADDRESS(ROW(), 42)) = 0, "A", "A-"))))</f>
        <v>AA-</v>
      </c>
      <c r="C26" s="9" t="s">
        <v>143</v>
      </c>
      <c r="D26" s="9" t="s">
        <v>138</v>
      </c>
      <c r="E26" s="9" t="s">
        <v>138</v>
      </c>
      <c r="F26" s="9" t="s">
        <v>138</v>
      </c>
      <c r="G26" s="9" t="s">
        <v>138</v>
      </c>
      <c r="H26" s="9" t="s">
        <v>138</v>
      </c>
      <c r="I26" s="9" t="s">
        <v>143</v>
      </c>
      <c r="J26" s="9" t="s">
        <v>143</v>
      </c>
      <c r="K26" s="9" t="s">
        <v>138</v>
      </c>
      <c r="L26" s="9" t="s">
        <v>138</v>
      </c>
      <c r="M26" s="9" t="s">
        <v>138</v>
      </c>
      <c r="N26" s="9" t="s">
        <v>143</v>
      </c>
      <c r="O26" s="9" t="s">
        <v>143</v>
      </c>
      <c r="P26" s="9" t="s">
        <v>143</v>
      </c>
      <c r="Q26" s="9" t="s">
        <v>143</v>
      </c>
      <c r="R26" s="9" t="s">
        <v>143</v>
      </c>
      <c r="S26" s="9" t="s">
        <v>138</v>
      </c>
      <c r="T26" s="9" t="s">
        <v>138</v>
      </c>
      <c r="U26" s="9" t="s">
        <v>138</v>
      </c>
      <c r="V26" s="9" t="s">
        <v>143</v>
      </c>
      <c r="W26" s="9" t="s">
        <v>143</v>
      </c>
      <c r="X26" s="9" t="s">
        <v>143</v>
      </c>
      <c r="Y26" s="9" t="s">
        <v>143</v>
      </c>
      <c r="Z26" s="9" t="s">
        <v>143</v>
      </c>
      <c r="AA26" s="9" t="s">
        <v>143</v>
      </c>
      <c r="AB26" s="9" t="s">
        <v>143</v>
      </c>
      <c r="AC26" s="9" t="s">
        <v>143</v>
      </c>
      <c r="AD26" s="9" t="s">
        <v>138</v>
      </c>
      <c r="AE26" s="9" t="s">
        <v>143</v>
      </c>
      <c r="AF26" s="9" t="s">
        <v>143</v>
      </c>
      <c r="AG26" s="9" t="s">
        <v>143</v>
      </c>
      <c r="AH26" s="9" t="s">
        <v>134</v>
      </c>
      <c r="AI26" s="9" t="s">
        <v>138</v>
      </c>
      <c r="AJ26" s="9" t="s">
        <v>143</v>
      </c>
      <c r="AK26" s="9" t="s">
        <v>138</v>
      </c>
      <c r="AL26" s="9" t="s">
        <v>138</v>
      </c>
      <c r="AM26" s="9" t="s">
        <v>143</v>
      </c>
      <c r="AN26" s="9" t="s">
        <v>143</v>
      </c>
      <c r="AO26" s="9" t="str">
        <f aca="false">IF(OR(HLOOKUP("1.4.2",1:56, ROW(), FALSE()) = "x", HLOOKUP("2.1.2",1:56, ROW(), FALSE()) = "x", HLOOKUP("2.2.2",1:56, ROW(), FALSE()) = "x", HLOOKUP("2.3.1",1:56, ROW(), FALSE()) = "x"), "NI", "")</f>
        <v/>
      </c>
      <c r="AP26" s="9" t="n">
        <f aca="true">COUNTIFS(INDIRECT(ADDRESS(ROW(), 3)&amp;":"&amp;ADDRESS(ROW(), 40)), "x",INDIRECT("C2:"&amp;ADDRESS(2, 40)), INDIRECT(ADDRESS(1, 42)))*-1</f>
        <v>-0</v>
      </c>
      <c r="AQ26" s="9" t="n">
        <f aca="true">COUNTIFS(INDIRECT(ADDRESS(ROW(), 3)&amp;":"&amp;ADDRESS(ROW(), 40)), "x",INDIRECT("C2:"&amp;ADDRESS(2, 40)), INDIRECT(ADDRESS(1, 43)))*-1</f>
        <v>-1</v>
      </c>
      <c r="AR26" s="9" t="n">
        <f aca="true">COUNTIFS(INDIRECT(ADDRESS(ROW(), 3)&amp;":"&amp;ADDRESS(ROW(), 40)), "x",INDIRECT("C2:"&amp;ADDRESS(2, 40)), INDIRECT(ADDRESS(1, 44)))*-1</f>
        <v>-0</v>
      </c>
    </row>
    <row r="27" customFormat="false" ht="13.5" hidden="false" customHeight="false" outlineLevel="0" collapsed="false">
      <c r="A27" s="9" t="n">
        <v>25</v>
      </c>
      <c r="B27" s="18" t="str">
        <f aca="true">IF(INDIRECT(ADDRESS(ROW(), 41)) = "NI", "NI",IF(AND(INDIRECT(ADDRESS(ROW(), 42)) = 0, INDIRECT(ADDRESS(ROW(), 43)) = 0), "AA",IF(AND(INDIRECT(ADDRESS(ROW(), 42)) = 0, INDIRECT(ADDRESS(ROW(), 43)) &lt;= -1), "AA-", IF(INDIRECT(ADDRESS(ROW(), 42)) = 0, "A", "A-"))))</f>
        <v>AA-</v>
      </c>
      <c r="C27" s="9" t="s">
        <v>143</v>
      </c>
      <c r="D27" s="9" t="s">
        <v>138</v>
      </c>
      <c r="E27" s="9" t="s">
        <v>138</v>
      </c>
      <c r="F27" s="9" t="s">
        <v>138</v>
      </c>
      <c r="G27" s="9" t="s">
        <v>138</v>
      </c>
      <c r="H27" s="9" t="s">
        <v>138</v>
      </c>
      <c r="I27" s="9" t="s">
        <v>143</v>
      </c>
      <c r="J27" s="9" t="s">
        <v>143</v>
      </c>
      <c r="K27" s="9" t="s">
        <v>138</v>
      </c>
      <c r="L27" s="9" t="s">
        <v>138</v>
      </c>
      <c r="M27" s="9" t="s">
        <v>138</v>
      </c>
      <c r="N27" s="9" t="s">
        <v>143</v>
      </c>
      <c r="O27" s="9" t="s">
        <v>143</v>
      </c>
      <c r="P27" s="9" t="s">
        <v>143</v>
      </c>
      <c r="Q27" s="9" t="s">
        <v>143</v>
      </c>
      <c r="R27" s="9" t="s">
        <v>143</v>
      </c>
      <c r="S27" s="9" t="s">
        <v>138</v>
      </c>
      <c r="T27" s="9" t="s">
        <v>138</v>
      </c>
      <c r="U27" s="9" t="s">
        <v>138</v>
      </c>
      <c r="V27" s="9" t="s">
        <v>143</v>
      </c>
      <c r="W27" s="9" t="s">
        <v>143</v>
      </c>
      <c r="X27" s="9" t="s">
        <v>143</v>
      </c>
      <c r="Y27" s="9" t="s">
        <v>143</v>
      </c>
      <c r="Z27" s="9" t="s">
        <v>143</v>
      </c>
      <c r="AA27" s="9" t="s">
        <v>143</v>
      </c>
      <c r="AB27" s="9" t="s">
        <v>143</v>
      </c>
      <c r="AC27" s="9" t="s">
        <v>143</v>
      </c>
      <c r="AD27" s="9" t="s">
        <v>138</v>
      </c>
      <c r="AE27" s="9" t="s">
        <v>143</v>
      </c>
      <c r="AF27" s="9" t="s">
        <v>143</v>
      </c>
      <c r="AG27" s="9" t="s">
        <v>143</v>
      </c>
      <c r="AH27" s="9" t="s">
        <v>134</v>
      </c>
      <c r="AI27" s="9" t="s">
        <v>138</v>
      </c>
      <c r="AJ27" s="9" t="s">
        <v>143</v>
      </c>
      <c r="AK27" s="9" t="s">
        <v>138</v>
      </c>
      <c r="AL27" s="9" t="s">
        <v>138</v>
      </c>
      <c r="AM27" s="9" t="s">
        <v>143</v>
      </c>
      <c r="AN27" s="9" t="s">
        <v>143</v>
      </c>
      <c r="AO27" s="9" t="str">
        <f aca="false">IF(OR(HLOOKUP("1.4.2",1:56, ROW(), FALSE()) = "x", HLOOKUP("2.1.2",1:56, ROW(), FALSE()) = "x", HLOOKUP("2.2.2",1:56, ROW(), FALSE()) = "x", HLOOKUP("2.3.1",1:56, ROW(), FALSE()) = "x"), "NI", "")</f>
        <v/>
      </c>
      <c r="AP27" s="9" t="n">
        <f aca="true">COUNTIFS(INDIRECT(ADDRESS(ROW(), 3)&amp;":"&amp;ADDRESS(ROW(), 40)), "x",INDIRECT("C2:"&amp;ADDRESS(2, 40)), INDIRECT(ADDRESS(1, 42)))*-1</f>
        <v>-0</v>
      </c>
      <c r="AQ27" s="9" t="n">
        <f aca="true">COUNTIFS(INDIRECT(ADDRESS(ROW(), 3)&amp;":"&amp;ADDRESS(ROW(), 40)), "x",INDIRECT("C2:"&amp;ADDRESS(2, 40)), INDIRECT(ADDRESS(1, 43)))*-1</f>
        <v>-1</v>
      </c>
      <c r="AR27" s="9" t="n">
        <f aca="true">COUNTIFS(INDIRECT(ADDRESS(ROW(), 3)&amp;":"&amp;ADDRESS(ROW(), 40)), "x",INDIRECT("C2:"&amp;ADDRESS(2, 40)), INDIRECT(ADDRESS(1, 44)))*-1</f>
        <v>-0</v>
      </c>
    </row>
    <row r="28" customFormat="false" ht="13.5" hidden="false" customHeight="false" outlineLevel="0" collapsed="false">
      <c r="A28" s="9" t="n">
        <v>26</v>
      </c>
      <c r="B28" s="18" t="str">
        <f aca="true">IF(INDIRECT(ADDRESS(ROW(), 41)) = "NI", "NI",IF(AND(INDIRECT(ADDRESS(ROW(), 42)) = 0, INDIRECT(ADDRESS(ROW(), 43)) = 0), "AA",IF(AND(INDIRECT(ADDRESS(ROW(), 42)) = 0, INDIRECT(ADDRESS(ROW(), 43)) &lt;= -1), "AA-", IF(INDIRECT(ADDRESS(ROW(), 42)) = 0, "A", "A-"))))</f>
        <v>AA-</v>
      </c>
      <c r="C28" s="9" t="s">
        <v>143</v>
      </c>
      <c r="D28" s="9" t="s">
        <v>138</v>
      </c>
      <c r="E28" s="9" t="s">
        <v>138</v>
      </c>
      <c r="F28" s="9" t="s">
        <v>138</v>
      </c>
      <c r="G28" s="9" t="s">
        <v>138</v>
      </c>
      <c r="H28" s="9" t="s">
        <v>138</v>
      </c>
      <c r="I28" s="9" t="s">
        <v>143</v>
      </c>
      <c r="J28" s="9" t="s">
        <v>143</v>
      </c>
      <c r="K28" s="9" t="s">
        <v>138</v>
      </c>
      <c r="L28" s="9" t="s">
        <v>138</v>
      </c>
      <c r="M28" s="9" t="s">
        <v>138</v>
      </c>
      <c r="N28" s="9" t="s">
        <v>143</v>
      </c>
      <c r="O28" s="9" t="s">
        <v>143</v>
      </c>
      <c r="P28" s="9" t="s">
        <v>143</v>
      </c>
      <c r="Q28" s="9" t="s">
        <v>143</v>
      </c>
      <c r="R28" s="9" t="s">
        <v>143</v>
      </c>
      <c r="S28" s="9" t="s">
        <v>138</v>
      </c>
      <c r="T28" s="9" t="s">
        <v>138</v>
      </c>
      <c r="U28" s="9" t="s">
        <v>138</v>
      </c>
      <c r="V28" s="9" t="s">
        <v>143</v>
      </c>
      <c r="W28" s="9" t="s">
        <v>143</v>
      </c>
      <c r="X28" s="9" t="s">
        <v>143</v>
      </c>
      <c r="Y28" s="9" t="s">
        <v>143</v>
      </c>
      <c r="Z28" s="9" t="s">
        <v>143</v>
      </c>
      <c r="AA28" s="9" t="s">
        <v>143</v>
      </c>
      <c r="AB28" s="9" t="s">
        <v>143</v>
      </c>
      <c r="AC28" s="9" t="s">
        <v>143</v>
      </c>
      <c r="AD28" s="9" t="s">
        <v>138</v>
      </c>
      <c r="AE28" s="9" t="s">
        <v>143</v>
      </c>
      <c r="AF28" s="9" t="s">
        <v>143</v>
      </c>
      <c r="AG28" s="9" t="s">
        <v>143</v>
      </c>
      <c r="AH28" s="9" t="s">
        <v>134</v>
      </c>
      <c r="AI28" s="9" t="s">
        <v>138</v>
      </c>
      <c r="AJ28" s="9" t="s">
        <v>143</v>
      </c>
      <c r="AK28" s="9" t="s">
        <v>138</v>
      </c>
      <c r="AL28" s="9" t="s">
        <v>138</v>
      </c>
      <c r="AM28" s="9" t="s">
        <v>143</v>
      </c>
      <c r="AN28" s="9" t="s">
        <v>143</v>
      </c>
      <c r="AO28" s="9" t="str">
        <f aca="false">IF(OR(HLOOKUP("1.4.2",1:56, ROW(), FALSE()) = "x", HLOOKUP("2.1.2",1:56, ROW(), FALSE()) = "x", HLOOKUP("2.2.2",1:56, ROW(), FALSE()) = "x", HLOOKUP("2.3.1",1:56, ROW(), FALSE()) = "x"), "NI", "")</f>
        <v/>
      </c>
      <c r="AP28" s="9" t="n">
        <f aca="true">COUNTIFS(INDIRECT(ADDRESS(ROW(), 3)&amp;":"&amp;ADDRESS(ROW(), 40)), "x",INDIRECT("C2:"&amp;ADDRESS(2, 40)), INDIRECT(ADDRESS(1, 42)))*-1</f>
        <v>-0</v>
      </c>
      <c r="AQ28" s="9" t="n">
        <f aca="true">COUNTIFS(INDIRECT(ADDRESS(ROW(), 3)&amp;":"&amp;ADDRESS(ROW(), 40)), "x",INDIRECT("C2:"&amp;ADDRESS(2, 40)), INDIRECT(ADDRESS(1, 43)))*-1</f>
        <v>-1</v>
      </c>
      <c r="AR28" s="9" t="n">
        <f aca="true">COUNTIFS(INDIRECT(ADDRESS(ROW(), 3)&amp;":"&amp;ADDRESS(ROW(), 40)), "x",INDIRECT("C2:"&amp;ADDRESS(2, 40)), INDIRECT(ADDRESS(1, 44)))*-1</f>
        <v>-0</v>
      </c>
    </row>
    <row r="29" customFormat="false" ht="13.5" hidden="false" customHeight="false" outlineLevel="0" collapsed="false">
      <c r="A29" s="9" t="n">
        <v>27</v>
      </c>
      <c r="B29" s="18" t="str">
        <f aca="true">IF(INDIRECT(ADDRESS(ROW(), 41)) = "NI", "NI",IF(AND(INDIRECT(ADDRESS(ROW(), 42)) = 0, INDIRECT(ADDRESS(ROW(), 43)) = 0), "AA",IF(AND(INDIRECT(ADDRESS(ROW(), 42)) = 0, INDIRECT(ADDRESS(ROW(), 43)) &lt;= -1), "AA-", IF(INDIRECT(ADDRESS(ROW(), 42)) = 0, "A", "A-"))))</f>
        <v>A-</v>
      </c>
      <c r="C29" s="9" t="s">
        <v>134</v>
      </c>
      <c r="D29" s="9" t="s">
        <v>138</v>
      </c>
      <c r="E29" s="9" t="s">
        <v>138</v>
      </c>
      <c r="F29" s="9" t="s">
        <v>138</v>
      </c>
      <c r="G29" s="9" t="s">
        <v>138</v>
      </c>
      <c r="H29" s="9" t="s">
        <v>138</v>
      </c>
      <c r="I29" s="9" t="s">
        <v>134</v>
      </c>
      <c r="J29" s="9" t="s">
        <v>143</v>
      </c>
      <c r="K29" s="9" t="s">
        <v>138</v>
      </c>
      <c r="L29" s="9" t="s">
        <v>138</v>
      </c>
      <c r="M29" s="9" t="s">
        <v>138</v>
      </c>
      <c r="N29" s="9" t="s">
        <v>134</v>
      </c>
      <c r="O29" s="9" t="s">
        <v>143</v>
      </c>
      <c r="P29" s="9" t="s">
        <v>143</v>
      </c>
      <c r="Q29" s="9" t="s">
        <v>134</v>
      </c>
      <c r="R29" s="9" t="s">
        <v>143</v>
      </c>
      <c r="S29" s="9" t="s">
        <v>138</v>
      </c>
      <c r="T29" s="9" t="s">
        <v>138</v>
      </c>
      <c r="U29" s="9" t="s">
        <v>138</v>
      </c>
      <c r="V29" s="9" t="s">
        <v>143</v>
      </c>
      <c r="W29" s="9" t="s">
        <v>143</v>
      </c>
      <c r="X29" s="9" t="s">
        <v>143</v>
      </c>
      <c r="Y29" s="9" t="s">
        <v>143</v>
      </c>
      <c r="Z29" s="9" t="s">
        <v>143</v>
      </c>
      <c r="AA29" s="9" t="s">
        <v>143</v>
      </c>
      <c r="AB29" s="9" t="s">
        <v>134</v>
      </c>
      <c r="AC29" s="9" t="s">
        <v>143</v>
      </c>
      <c r="AD29" s="9" t="s">
        <v>134</v>
      </c>
      <c r="AE29" s="9" t="s">
        <v>143</v>
      </c>
      <c r="AF29" s="9" t="s">
        <v>143</v>
      </c>
      <c r="AG29" s="9" t="s">
        <v>143</v>
      </c>
      <c r="AH29" s="9" t="s">
        <v>134</v>
      </c>
      <c r="AI29" s="9" t="s">
        <v>138</v>
      </c>
      <c r="AJ29" s="9" t="s">
        <v>143</v>
      </c>
      <c r="AK29" s="9" t="s">
        <v>138</v>
      </c>
      <c r="AL29" s="9" t="s">
        <v>138</v>
      </c>
      <c r="AM29" s="9" t="s">
        <v>143</v>
      </c>
      <c r="AN29" s="9" t="s">
        <v>143</v>
      </c>
      <c r="AO29" s="9" t="str">
        <f aca="false">IF(OR(HLOOKUP("1.4.2",1:56, ROW(), FALSE()) = "x", HLOOKUP("2.1.2",1:56, ROW(), FALSE()) = "x", HLOOKUP("2.2.2",1:56, ROW(), FALSE()) = "x", HLOOKUP("2.3.1",1:56, ROW(), FALSE()) = "x"), "NI", "")</f>
        <v/>
      </c>
      <c r="AP29" s="9" t="n">
        <f aca="true">COUNTIFS(INDIRECT(ADDRESS(ROW(), 3)&amp;":"&amp;ADDRESS(ROW(), 40)), "x",INDIRECT("C2:"&amp;ADDRESS(2, 40)), INDIRECT(ADDRESS(1, 42)))*-1</f>
        <v>-3</v>
      </c>
      <c r="AQ29" s="9" t="n">
        <f aca="true">COUNTIFS(INDIRECT(ADDRESS(ROW(), 3)&amp;":"&amp;ADDRESS(ROW(), 40)), "x",INDIRECT("C2:"&amp;ADDRESS(2, 40)), INDIRECT(ADDRESS(1, 43)))*-1</f>
        <v>-4</v>
      </c>
      <c r="AR29" s="9" t="n">
        <f aca="true">COUNTIFS(INDIRECT(ADDRESS(ROW(), 3)&amp;":"&amp;ADDRESS(ROW(), 40)), "x",INDIRECT("C2:"&amp;ADDRESS(2, 40)), INDIRECT(ADDRESS(1, 44)))*-1</f>
        <v>-0</v>
      </c>
    </row>
    <row r="30" customFormat="false" ht="13.5" hidden="false" customHeight="false" outlineLevel="0" collapsed="false">
      <c r="A30" s="9" t="n">
        <v>28</v>
      </c>
      <c r="B30" s="18" t="str">
        <f aca="true">IF(INDIRECT(ADDRESS(ROW(), 41)) = "NI", "NI",IF(AND(INDIRECT(ADDRESS(ROW(), 42)) = 0, INDIRECT(ADDRESS(ROW(), 43)) = 0), "AA",IF(AND(INDIRECT(ADDRESS(ROW(), 42)) = 0, INDIRECT(ADDRESS(ROW(), 43)) &lt;= -1), "AA-", IF(INDIRECT(ADDRESS(ROW(), 42)) = 0, "A", "A-"))))</f>
        <v>AA-</v>
      </c>
      <c r="C30" s="9" t="s">
        <v>143</v>
      </c>
      <c r="D30" s="9" t="s">
        <v>138</v>
      </c>
      <c r="E30" s="9" t="s">
        <v>138</v>
      </c>
      <c r="F30" s="9" t="s">
        <v>138</v>
      </c>
      <c r="G30" s="9" t="s">
        <v>138</v>
      </c>
      <c r="H30" s="9" t="s">
        <v>138</v>
      </c>
      <c r="I30" s="9" t="s">
        <v>143</v>
      </c>
      <c r="J30" s="9" t="s">
        <v>143</v>
      </c>
      <c r="K30" s="9" t="s">
        <v>138</v>
      </c>
      <c r="L30" s="9" t="s">
        <v>138</v>
      </c>
      <c r="M30" s="9" t="s">
        <v>138</v>
      </c>
      <c r="N30" s="9" t="s">
        <v>143</v>
      </c>
      <c r="O30" s="9" t="s">
        <v>143</v>
      </c>
      <c r="P30" s="9" t="s">
        <v>143</v>
      </c>
      <c r="Q30" s="9" t="s">
        <v>143</v>
      </c>
      <c r="R30" s="9" t="s">
        <v>143</v>
      </c>
      <c r="S30" s="9" t="s">
        <v>138</v>
      </c>
      <c r="T30" s="9" t="s">
        <v>138</v>
      </c>
      <c r="U30" s="9" t="s">
        <v>138</v>
      </c>
      <c r="V30" s="9" t="s">
        <v>143</v>
      </c>
      <c r="W30" s="9" t="s">
        <v>143</v>
      </c>
      <c r="X30" s="9" t="s">
        <v>143</v>
      </c>
      <c r="Y30" s="9" t="s">
        <v>143</v>
      </c>
      <c r="Z30" s="9" t="s">
        <v>143</v>
      </c>
      <c r="AA30" s="9" t="s">
        <v>143</v>
      </c>
      <c r="AB30" s="9" t="s">
        <v>143</v>
      </c>
      <c r="AC30" s="9" t="s">
        <v>143</v>
      </c>
      <c r="AD30" s="9" t="s">
        <v>138</v>
      </c>
      <c r="AE30" s="9" t="s">
        <v>143</v>
      </c>
      <c r="AF30" s="9" t="s">
        <v>143</v>
      </c>
      <c r="AG30" s="9" t="s">
        <v>143</v>
      </c>
      <c r="AH30" s="9" t="s">
        <v>134</v>
      </c>
      <c r="AI30" s="9" t="s">
        <v>138</v>
      </c>
      <c r="AJ30" s="9" t="s">
        <v>143</v>
      </c>
      <c r="AK30" s="9" t="s">
        <v>138</v>
      </c>
      <c r="AL30" s="9" t="s">
        <v>138</v>
      </c>
      <c r="AM30" s="9" t="s">
        <v>143</v>
      </c>
      <c r="AN30" s="9" t="s">
        <v>143</v>
      </c>
      <c r="AO30" s="9" t="str">
        <f aca="false">IF(OR(HLOOKUP("1.4.2",1:56, ROW(), FALSE()) = "x", HLOOKUP("2.1.2",1:56, ROW(), FALSE()) = "x", HLOOKUP("2.2.2",1:56, ROW(), FALSE()) = "x", HLOOKUP("2.3.1",1:56, ROW(), FALSE()) = "x"), "NI", "")</f>
        <v/>
      </c>
      <c r="AP30" s="9" t="n">
        <f aca="true">COUNTIFS(INDIRECT(ADDRESS(ROW(), 3)&amp;":"&amp;ADDRESS(ROW(), 40)), "x",INDIRECT("C2:"&amp;ADDRESS(2, 40)), INDIRECT(ADDRESS(1, 42)))*-1</f>
        <v>-0</v>
      </c>
      <c r="AQ30" s="9" t="n">
        <f aca="true">COUNTIFS(INDIRECT(ADDRESS(ROW(), 3)&amp;":"&amp;ADDRESS(ROW(), 40)), "x",INDIRECT("C2:"&amp;ADDRESS(2, 40)), INDIRECT(ADDRESS(1, 43)))*-1</f>
        <v>-1</v>
      </c>
      <c r="AR30" s="9" t="n">
        <f aca="true">COUNTIFS(INDIRECT(ADDRESS(ROW(), 3)&amp;":"&amp;ADDRESS(ROW(), 40)), "x",INDIRECT("C2:"&amp;ADDRESS(2, 40)), INDIRECT(ADDRESS(1, 44)))*-1</f>
        <v>-0</v>
      </c>
    </row>
    <row r="31" customFormat="false" ht="13.5" hidden="false" customHeight="false" outlineLevel="0" collapsed="false">
      <c r="A31" s="9" t="n">
        <v>29</v>
      </c>
      <c r="B31" s="18" t="str">
        <f aca="true">IF(INDIRECT(ADDRESS(ROW(), 41)) = "NI", "NI",IF(AND(INDIRECT(ADDRESS(ROW(), 42)) = 0, INDIRECT(ADDRESS(ROW(), 43)) = 0), "AA",IF(AND(INDIRECT(ADDRESS(ROW(), 42)) = 0, INDIRECT(ADDRESS(ROW(), 43)) &lt;= -1), "AA-", IF(INDIRECT(ADDRESS(ROW(), 42)) = 0, "A", "A-"))))</f>
        <v>AA-</v>
      </c>
      <c r="C31" s="9" t="s">
        <v>143</v>
      </c>
      <c r="D31" s="9" t="s">
        <v>138</v>
      </c>
      <c r="E31" s="9" t="s">
        <v>138</v>
      </c>
      <c r="F31" s="9" t="s">
        <v>138</v>
      </c>
      <c r="G31" s="9" t="s">
        <v>138</v>
      </c>
      <c r="H31" s="9" t="s">
        <v>138</v>
      </c>
      <c r="I31" s="9" t="s">
        <v>143</v>
      </c>
      <c r="J31" s="9" t="s">
        <v>143</v>
      </c>
      <c r="K31" s="9" t="s">
        <v>138</v>
      </c>
      <c r="L31" s="9" t="s">
        <v>138</v>
      </c>
      <c r="M31" s="9" t="s">
        <v>138</v>
      </c>
      <c r="N31" s="9" t="s">
        <v>143</v>
      </c>
      <c r="O31" s="9" t="s">
        <v>143</v>
      </c>
      <c r="P31" s="9" t="s">
        <v>143</v>
      </c>
      <c r="Q31" s="9" t="s">
        <v>143</v>
      </c>
      <c r="R31" s="9" t="s">
        <v>143</v>
      </c>
      <c r="S31" s="9" t="s">
        <v>138</v>
      </c>
      <c r="T31" s="9" t="s">
        <v>138</v>
      </c>
      <c r="U31" s="9" t="s">
        <v>138</v>
      </c>
      <c r="V31" s="9" t="s">
        <v>143</v>
      </c>
      <c r="W31" s="9" t="s">
        <v>143</v>
      </c>
      <c r="X31" s="9" t="s">
        <v>143</v>
      </c>
      <c r="Y31" s="9" t="s">
        <v>143</v>
      </c>
      <c r="Z31" s="9" t="s">
        <v>143</v>
      </c>
      <c r="AA31" s="9" t="s">
        <v>143</v>
      </c>
      <c r="AB31" s="9" t="s">
        <v>143</v>
      </c>
      <c r="AC31" s="9" t="s">
        <v>143</v>
      </c>
      <c r="AD31" s="9" t="s">
        <v>138</v>
      </c>
      <c r="AE31" s="9" t="s">
        <v>143</v>
      </c>
      <c r="AF31" s="9" t="s">
        <v>143</v>
      </c>
      <c r="AG31" s="9" t="s">
        <v>143</v>
      </c>
      <c r="AH31" s="9" t="s">
        <v>134</v>
      </c>
      <c r="AI31" s="9" t="s">
        <v>138</v>
      </c>
      <c r="AJ31" s="9" t="s">
        <v>143</v>
      </c>
      <c r="AK31" s="9" t="s">
        <v>138</v>
      </c>
      <c r="AL31" s="9" t="s">
        <v>138</v>
      </c>
      <c r="AM31" s="9" t="s">
        <v>143</v>
      </c>
      <c r="AN31" s="9" t="s">
        <v>143</v>
      </c>
      <c r="AO31" s="9" t="str">
        <f aca="false">IF(OR(HLOOKUP("1.4.2",1:56, ROW(), FALSE()) = "x", HLOOKUP("2.1.2",1:56, ROW(), FALSE()) = "x", HLOOKUP("2.2.2",1:56, ROW(), FALSE()) = "x", HLOOKUP("2.3.1",1:56, ROW(), FALSE()) = "x"), "NI", "")</f>
        <v/>
      </c>
      <c r="AP31" s="9" t="n">
        <f aca="true">COUNTIFS(INDIRECT(ADDRESS(ROW(), 3)&amp;":"&amp;ADDRESS(ROW(), 40)), "x",INDIRECT("C2:"&amp;ADDRESS(2, 40)), INDIRECT(ADDRESS(1, 42)))*-1</f>
        <v>-0</v>
      </c>
      <c r="AQ31" s="9" t="n">
        <f aca="true">COUNTIFS(INDIRECT(ADDRESS(ROW(), 3)&amp;":"&amp;ADDRESS(ROW(), 40)), "x",INDIRECT("C2:"&amp;ADDRESS(2, 40)), INDIRECT(ADDRESS(1, 43)))*-1</f>
        <v>-1</v>
      </c>
      <c r="AR31" s="9" t="n">
        <f aca="true">COUNTIFS(INDIRECT(ADDRESS(ROW(), 3)&amp;":"&amp;ADDRESS(ROW(), 40)), "x",INDIRECT("C2:"&amp;ADDRESS(2, 40)), INDIRECT(ADDRESS(1, 44)))*-1</f>
        <v>-0</v>
      </c>
    </row>
    <row r="32" customFormat="false" ht="13.5" hidden="false" customHeight="false" outlineLevel="0" collapsed="false">
      <c r="A32" s="9" t="n">
        <v>30</v>
      </c>
      <c r="B32" s="18" t="str">
        <f aca="true">IF(INDIRECT(ADDRESS(ROW(), 41)) = "NI", "NI",IF(AND(INDIRECT(ADDRESS(ROW(), 42)) = 0, INDIRECT(ADDRESS(ROW(), 43)) = 0), "AA",IF(AND(INDIRECT(ADDRESS(ROW(), 42)) = 0, INDIRECT(ADDRESS(ROW(), 43)) &lt;= -1), "AA-", IF(INDIRECT(ADDRESS(ROW(), 42)) = 0, "A", "A-"))))</f>
        <v>AA-</v>
      </c>
      <c r="C32" s="9" t="s">
        <v>143</v>
      </c>
      <c r="D32" s="9" t="s">
        <v>138</v>
      </c>
      <c r="E32" s="9" t="s">
        <v>138</v>
      </c>
      <c r="F32" s="9" t="s">
        <v>138</v>
      </c>
      <c r="G32" s="9" t="s">
        <v>138</v>
      </c>
      <c r="H32" s="9" t="s">
        <v>138</v>
      </c>
      <c r="I32" s="9" t="s">
        <v>143</v>
      </c>
      <c r="J32" s="9" t="s">
        <v>143</v>
      </c>
      <c r="K32" s="9" t="s">
        <v>138</v>
      </c>
      <c r="L32" s="9" t="s">
        <v>138</v>
      </c>
      <c r="M32" s="9" t="s">
        <v>138</v>
      </c>
      <c r="N32" s="9" t="s">
        <v>143</v>
      </c>
      <c r="O32" s="9" t="s">
        <v>143</v>
      </c>
      <c r="P32" s="9" t="s">
        <v>143</v>
      </c>
      <c r="Q32" s="9" t="s">
        <v>143</v>
      </c>
      <c r="R32" s="9" t="s">
        <v>143</v>
      </c>
      <c r="S32" s="9" t="s">
        <v>138</v>
      </c>
      <c r="T32" s="9" t="s">
        <v>138</v>
      </c>
      <c r="U32" s="9" t="s">
        <v>138</v>
      </c>
      <c r="V32" s="9" t="s">
        <v>143</v>
      </c>
      <c r="W32" s="9" t="s">
        <v>143</v>
      </c>
      <c r="X32" s="9" t="s">
        <v>143</v>
      </c>
      <c r="Y32" s="9" t="s">
        <v>143</v>
      </c>
      <c r="Z32" s="9" t="s">
        <v>143</v>
      </c>
      <c r="AA32" s="9" t="s">
        <v>143</v>
      </c>
      <c r="AB32" s="9" t="s">
        <v>143</v>
      </c>
      <c r="AC32" s="9" t="s">
        <v>143</v>
      </c>
      <c r="AD32" s="9" t="s">
        <v>138</v>
      </c>
      <c r="AE32" s="9" t="s">
        <v>143</v>
      </c>
      <c r="AF32" s="9" t="s">
        <v>143</v>
      </c>
      <c r="AG32" s="9" t="s">
        <v>143</v>
      </c>
      <c r="AH32" s="9" t="s">
        <v>134</v>
      </c>
      <c r="AI32" s="9" t="s">
        <v>138</v>
      </c>
      <c r="AJ32" s="9" t="s">
        <v>143</v>
      </c>
      <c r="AK32" s="9" t="s">
        <v>138</v>
      </c>
      <c r="AL32" s="9" t="s">
        <v>138</v>
      </c>
      <c r="AM32" s="9" t="s">
        <v>143</v>
      </c>
      <c r="AN32" s="9" t="s">
        <v>143</v>
      </c>
      <c r="AO32" s="9" t="str">
        <f aca="false">IF(OR(HLOOKUP("1.4.2",1:56, ROW(), FALSE()) = "x", HLOOKUP("2.1.2",1:56, ROW(), FALSE()) = "x", HLOOKUP("2.2.2",1:56, ROW(), FALSE()) = "x", HLOOKUP("2.3.1",1:56, ROW(), FALSE()) = "x"), "NI", "")</f>
        <v/>
      </c>
      <c r="AP32" s="9" t="n">
        <f aca="true">COUNTIFS(INDIRECT(ADDRESS(ROW(), 3)&amp;":"&amp;ADDRESS(ROW(), 40)), "x",INDIRECT("C2:"&amp;ADDRESS(2, 40)), INDIRECT(ADDRESS(1, 42)))*-1</f>
        <v>-0</v>
      </c>
      <c r="AQ32" s="9" t="n">
        <f aca="true">COUNTIFS(INDIRECT(ADDRESS(ROW(), 3)&amp;":"&amp;ADDRESS(ROW(), 40)), "x",INDIRECT("C2:"&amp;ADDRESS(2, 40)), INDIRECT(ADDRESS(1, 43)))*-1</f>
        <v>-1</v>
      </c>
      <c r="AR32" s="9" t="n">
        <f aca="true">COUNTIFS(INDIRECT(ADDRESS(ROW(), 3)&amp;":"&amp;ADDRESS(ROW(), 40)), "x",INDIRECT("C2:"&amp;ADDRESS(2, 40)), INDIRECT(ADDRESS(1, 44)))*-1</f>
        <v>-0</v>
      </c>
    </row>
    <row r="33" customFormat="false" ht="13.5" hidden="false" customHeight="false" outlineLevel="0" collapsed="false">
      <c r="A33" s="9" t="n">
        <v>31</v>
      </c>
      <c r="B33" s="18" t="str">
        <f aca="true">IF(INDIRECT(ADDRESS(ROW(), 41)) = "NI", "NI",IF(AND(INDIRECT(ADDRESS(ROW(), 42)) = 0, INDIRECT(ADDRESS(ROW(), 43)) = 0), "AA",IF(AND(INDIRECT(ADDRESS(ROW(), 42)) = 0, INDIRECT(ADDRESS(ROW(), 43)) &lt;= -1), "AA-", IF(INDIRECT(ADDRESS(ROW(), 42)) = 0, "A", "A-"))))</f>
        <v>A-</v>
      </c>
      <c r="C33" s="9" t="s">
        <v>143</v>
      </c>
      <c r="D33" s="9" t="s">
        <v>138</v>
      </c>
      <c r="E33" s="9" t="s">
        <v>138</v>
      </c>
      <c r="F33" s="9" t="s">
        <v>138</v>
      </c>
      <c r="G33" s="9" t="s">
        <v>138</v>
      </c>
      <c r="H33" s="9" t="s">
        <v>138</v>
      </c>
      <c r="I33" s="9" t="s">
        <v>134</v>
      </c>
      <c r="J33" s="9" t="s">
        <v>143</v>
      </c>
      <c r="K33" s="9" t="s">
        <v>138</v>
      </c>
      <c r="L33" s="9" t="s">
        <v>138</v>
      </c>
      <c r="M33" s="9" t="s">
        <v>138</v>
      </c>
      <c r="N33" s="9" t="s">
        <v>143</v>
      </c>
      <c r="O33" s="9" t="s">
        <v>143</v>
      </c>
      <c r="P33" s="9" t="s">
        <v>143</v>
      </c>
      <c r="Q33" s="9" t="s">
        <v>143</v>
      </c>
      <c r="R33" s="9" t="s">
        <v>143</v>
      </c>
      <c r="S33" s="9" t="s">
        <v>138</v>
      </c>
      <c r="T33" s="9" t="s">
        <v>138</v>
      </c>
      <c r="U33" s="9" t="s">
        <v>138</v>
      </c>
      <c r="V33" s="9" t="s">
        <v>143</v>
      </c>
      <c r="W33" s="9" t="s">
        <v>143</v>
      </c>
      <c r="X33" s="9" t="s">
        <v>143</v>
      </c>
      <c r="Y33" s="9" t="s">
        <v>143</v>
      </c>
      <c r="Z33" s="9" t="s">
        <v>143</v>
      </c>
      <c r="AA33" s="9" t="s">
        <v>143</v>
      </c>
      <c r="AB33" s="9" t="s">
        <v>143</v>
      </c>
      <c r="AC33" s="9" t="s">
        <v>143</v>
      </c>
      <c r="AD33" s="9" t="s">
        <v>138</v>
      </c>
      <c r="AE33" s="9" t="s">
        <v>143</v>
      </c>
      <c r="AF33" s="9" t="s">
        <v>143</v>
      </c>
      <c r="AG33" s="9" t="s">
        <v>143</v>
      </c>
      <c r="AH33" s="9" t="s">
        <v>134</v>
      </c>
      <c r="AI33" s="9" t="s">
        <v>138</v>
      </c>
      <c r="AJ33" s="9" t="s">
        <v>143</v>
      </c>
      <c r="AK33" s="9" t="s">
        <v>138</v>
      </c>
      <c r="AL33" s="9" t="s">
        <v>138</v>
      </c>
      <c r="AM33" s="9" t="s">
        <v>143</v>
      </c>
      <c r="AN33" s="9" t="s">
        <v>143</v>
      </c>
      <c r="AO33" s="9" t="str">
        <f aca="false">IF(OR(HLOOKUP("1.4.2",1:56, ROW(), FALSE()) = "x", HLOOKUP("2.1.2",1:56, ROW(), FALSE()) = "x", HLOOKUP("2.2.2",1:56, ROW(), FALSE()) = "x", HLOOKUP("2.3.1",1:56, ROW(), FALSE()) = "x"), "NI", "")</f>
        <v/>
      </c>
      <c r="AP33" s="9" t="n">
        <f aca="true">COUNTIFS(INDIRECT(ADDRESS(ROW(), 3)&amp;":"&amp;ADDRESS(ROW(), 40)), "x",INDIRECT("C2:"&amp;ADDRESS(2, 40)), INDIRECT(ADDRESS(1, 42)))*-1</f>
        <v>-1</v>
      </c>
      <c r="AQ33" s="9" t="n">
        <f aca="true">COUNTIFS(INDIRECT(ADDRESS(ROW(), 3)&amp;":"&amp;ADDRESS(ROW(), 40)), "x",INDIRECT("C2:"&amp;ADDRESS(2, 40)), INDIRECT(ADDRESS(1, 43)))*-1</f>
        <v>-1</v>
      </c>
      <c r="AR33" s="9" t="n">
        <f aca="true">COUNTIFS(INDIRECT(ADDRESS(ROW(), 3)&amp;":"&amp;ADDRESS(ROW(), 40)), "x",INDIRECT("C2:"&amp;ADDRESS(2, 40)), INDIRECT(ADDRESS(1, 44)))*-1</f>
        <v>-0</v>
      </c>
    </row>
    <row r="34" customFormat="false" ht="13.5" hidden="false" customHeight="false" outlineLevel="0" collapsed="false">
      <c r="A34" s="9" t="n">
        <v>32</v>
      </c>
      <c r="B34" s="18" t="str">
        <f aca="true">IF(INDIRECT(ADDRESS(ROW(), 41)) = "NI", "NI",IF(AND(INDIRECT(ADDRESS(ROW(), 42)) = 0, INDIRECT(ADDRESS(ROW(), 43)) = 0), "AA",IF(AND(INDIRECT(ADDRESS(ROW(), 42)) = 0, INDIRECT(ADDRESS(ROW(), 43)) &lt;= -1), "AA-", IF(INDIRECT(ADDRESS(ROW(), 42)) = 0, "A", "A-"))))</f>
        <v>AA-</v>
      </c>
      <c r="C34" s="9" t="s">
        <v>143</v>
      </c>
      <c r="D34" s="9" t="s">
        <v>138</v>
      </c>
      <c r="E34" s="9" t="s">
        <v>138</v>
      </c>
      <c r="F34" s="9" t="s">
        <v>138</v>
      </c>
      <c r="G34" s="9" t="s">
        <v>138</v>
      </c>
      <c r="H34" s="9" t="s">
        <v>138</v>
      </c>
      <c r="I34" s="9" t="s">
        <v>143</v>
      </c>
      <c r="J34" s="9" t="s">
        <v>143</v>
      </c>
      <c r="K34" s="9" t="s">
        <v>138</v>
      </c>
      <c r="L34" s="9" t="s">
        <v>138</v>
      </c>
      <c r="M34" s="9" t="s">
        <v>138</v>
      </c>
      <c r="N34" s="9" t="s">
        <v>143</v>
      </c>
      <c r="O34" s="9" t="s">
        <v>143</v>
      </c>
      <c r="P34" s="9" t="s">
        <v>143</v>
      </c>
      <c r="Q34" s="9" t="s">
        <v>143</v>
      </c>
      <c r="R34" s="9" t="s">
        <v>143</v>
      </c>
      <c r="S34" s="9" t="s">
        <v>138</v>
      </c>
      <c r="T34" s="9" t="s">
        <v>138</v>
      </c>
      <c r="U34" s="9" t="s">
        <v>138</v>
      </c>
      <c r="V34" s="9" t="s">
        <v>143</v>
      </c>
      <c r="W34" s="9" t="s">
        <v>143</v>
      </c>
      <c r="X34" s="9" t="s">
        <v>143</v>
      </c>
      <c r="Y34" s="9" t="s">
        <v>143</v>
      </c>
      <c r="Z34" s="9" t="s">
        <v>143</v>
      </c>
      <c r="AA34" s="9" t="s">
        <v>143</v>
      </c>
      <c r="AB34" s="9" t="s">
        <v>143</v>
      </c>
      <c r="AC34" s="9" t="s">
        <v>143</v>
      </c>
      <c r="AD34" s="9" t="s">
        <v>138</v>
      </c>
      <c r="AE34" s="9" t="s">
        <v>143</v>
      </c>
      <c r="AF34" s="9" t="s">
        <v>143</v>
      </c>
      <c r="AG34" s="9" t="s">
        <v>143</v>
      </c>
      <c r="AH34" s="9" t="s">
        <v>134</v>
      </c>
      <c r="AI34" s="9" t="s">
        <v>138</v>
      </c>
      <c r="AJ34" s="9" t="s">
        <v>143</v>
      </c>
      <c r="AK34" s="9" t="s">
        <v>138</v>
      </c>
      <c r="AL34" s="9" t="s">
        <v>138</v>
      </c>
      <c r="AM34" s="9" t="s">
        <v>143</v>
      </c>
      <c r="AN34" s="9" t="s">
        <v>143</v>
      </c>
      <c r="AO34" s="9" t="str">
        <f aca="false">IF(OR(HLOOKUP("1.4.2",1:56, ROW(), FALSE()) = "x", HLOOKUP("2.1.2",1:56, ROW(), FALSE()) = "x", HLOOKUP("2.2.2",1:56, ROW(), FALSE()) = "x", HLOOKUP("2.3.1",1:56, ROW(), FALSE()) = "x"), "NI", "")</f>
        <v/>
      </c>
      <c r="AP34" s="9" t="n">
        <f aca="true">COUNTIFS(INDIRECT(ADDRESS(ROW(), 3)&amp;":"&amp;ADDRESS(ROW(), 40)), "x",INDIRECT("C2:"&amp;ADDRESS(2, 40)), INDIRECT(ADDRESS(1, 42)))*-1</f>
        <v>-0</v>
      </c>
      <c r="AQ34" s="9" t="n">
        <f aca="true">COUNTIFS(INDIRECT(ADDRESS(ROW(), 3)&amp;":"&amp;ADDRESS(ROW(), 40)), "x",INDIRECT("C2:"&amp;ADDRESS(2, 40)), INDIRECT(ADDRESS(1, 43)))*-1</f>
        <v>-1</v>
      </c>
      <c r="AR34" s="9" t="n">
        <f aca="true">COUNTIFS(INDIRECT(ADDRESS(ROW(), 3)&amp;":"&amp;ADDRESS(ROW(), 40)), "x",INDIRECT("C2:"&amp;ADDRESS(2, 40)), INDIRECT(ADDRESS(1, 44)))*-1</f>
        <v>-0</v>
      </c>
    </row>
    <row r="35" customFormat="false" ht="13.5" hidden="false" customHeight="false" outlineLevel="0" collapsed="false">
      <c r="A35" s="9" t="n">
        <v>33</v>
      </c>
      <c r="B35" s="18" t="str">
        <f aca="true">IF(INDIRECT(ADDRESS(ROW(), 41)) = "NI", "NI",IF(AND(INDIRECT(ADDRESS(ROW(), 42)) = 0, INDIRECT(ADDRESS(ROW(), 43)) = 0), "AA",IF(AND(INDIRECT(ADDRESS(ROW(), 42)) = 0, INDIRECT(ADDRESS(ROW(), 43)) &lt;= -1), "AA-", IF(INDIRECT(ADDRESS(ROW(), 42)) = 0, "A", "A-"))))</f>
        <v>AA-</v>
      </c>
      <c r="C35" s="9" t="s">
        <v>143</v>
      </c>
      <c r="D35" s="9" t="s">
        <v>138</v>
      </c>
      <c r="E35" s="9" t="s">
        <v>138</v>
      </c>
      <c r="F35" s="9" t="s">
        <v>138</v>
      </c>
      <c r="G35" s="9" t="s">
        <v>138</v>
      </c>
      <c r="H35" s="9" t="s">
        <v>138</v>
      </c>
      <c r="I35" s="9" t="s">
        <v>143</v>
      </c>
      <c r="J35" s="9" t="s">
        <v>143</v>
      </c>
      <c r="K35" s="9" t="s">
        <v>138</v>
      </c>
      <c r="L35" s="9" t="s">
        <v>138</v>
      </c>
      <c r="M35" s="9" t="s">
        <v>138</v>
      </c>
      <c r="N35" s="9" t="s">
        <v>143</v>
      </c>
      <c r="O35" s="9" t="s">
        <v>143</v>
      </c>
      <c r="P35" s="9" t="s">
        <v>143</v>
      </c>
      <c r="Q35" s="9" t="s">
        <v>143</v>
      </c>
      <c r="R35" s="9" t="s">
        <v>143</v>
      </c>
      <c r="S35" s="9" t="s">
        <v>138</v>
      </c>
      <c r="T35" s="9" t="s">
        <v>138</v>
      </c>
      <c r="U35" s="9" t="s">
        <v>138</v>
      </c>
      <c r="V35" s="9" t="s">
        <v>143</v>
      </c>
      <c r="W35" s="9" t="s">
        <v>143</v>
      </c>
      <c r="X35" s="9" t="s">
        <v>143</v>
      </c>
      <c r="Y35" s="9" t="s">
        <v>143</v>
      </c>
      <c r="Z35" s="9" t="s">
        <v>143</v>
      </c>
      <c r="AA35" s="9" t="s">
        <v>143</v>
      </c>
      <c r="AB35" s="9" t="s">
        <v>143</v>
      </c>
      <c r="AC35" s="9" t="s">
        <v>143</v>
      </c>
      <c r="AD35" s="9" t="s">
        <v>138</v>
      </c>
      <c r="AE35" s="9" t="s">
        <v>143</v>
      </c>
      <c r="AF35" s="9" t="s">
        <v>143</v>
      </c>
      <c r="AG35" s="9" t="s">
        <v>143</v>
      </c>
      <c r="AH35" s="9" t="s">
        <v>134</v>
      </c>
      <c r="AI35" s="9" t="s">
        <v>138</v>
      </c>
      <c r="AJ35" s="9" t="s">
        <v>143</v>
      </c>
      <c r="AK35" s="9" t="s">
        <v>138</v>
      </c>
      <c r="AL35" s="9" t="s">
        <v>138</v>
      </c>
      <c r="AM35" s="9" t="s">
        <v>143</v>
      </c>
      <c r="AN35" s="9" t="s">
        <v>143</v>
      </c>
      <c r="AO35" s="9" t="str">
        <f aca="false">IF(OR(HLOOKUP("1.4.2",1:56, ROW(), FALSE()) = "x", HLOOKUP("2.1.2",1:56, ROW(), FALSE()) = "x", HLOOKUP("2.2.2",1:56, ROW(), FALSE()) = "x", HLOOKUP("2.3.1",1:56, ROW(), FALSE()) = "x"), "NI", "")</f>
        <v/>
      </c>
      <c r="AP35" s="9" t="n">
        <f aca="true">COUNTIFS(INDIRECT(ADDRESS(ROW(), 3)&amp;":"&amp;ADDRESS(ROW(), 40)), "x",INDIRECT("C2:"&amp;ADDRESS(2, 40)), INDIRECT(ADDRESS(1, 42)))*-1</f>
        <v>-0</v>
      </c>
      <c r="AQ35" s="9" t="n">
        <f aca="true">COUNTIFS(INDIRECT(ADDRESS(ROW(), 3)&amp;":"&amp;ADDRESS(ROW(), 40)), "x",INDIRECT("C2:"&amp;ADDRESS(2, 40)), INDIRECT(ADDRESS(1, 43)))*-1</f>
        <v>-1</v>
      </c>
      <c r="AR35" s="9" t="n">
        <f aca="true">COUNTIFS(INDIRECT(ADDRESS(ROW(), 3)&amp;":"&amp;ADDRESS(ROW(), 40)), "x",INDIRECT("C2:"&amp;ADDRESS(2, 40)), INDIRECT(ADDRESS(1, 44)))*-1</f>
        <v>-0</v>
      </c>
    </row>
    <row r="36" customFormat="false" ht="13.5" hidden="false" customHeight="false" outlineLevel="0" collapsed="false">
      <c r="A36" s="9" t="n">
        <v>34</v>
      </c>
      <c r="B36" s="18" t="str">
        <f aca="true">IF(INDIRECT(ADDRESS(ROW(), 41)) = "NI", "NI",IF(AND(INDIRECT(ADDRESS(ROW(), 42)) = 0, INDIRECT(ADDRESS(ROW(), 43)) = 0), "AA",IF(AND(INDIRECT(ADDRESS(ROW(), 42)) = 0, INDIRECT(ADDRESS(ROW(), 43)) &lt;= -1), "AA-", IF(INDIRECT(ADDRESS(ROW(), 42)) = 0, "A", "A-"))))</f>
        <v>AA-</v>
      </c>
      <c r="C36" s="9" t="s">
        <v>143</v>
      </c>
      <c r="D36" s="9" t="s">
        <v>138</v>
      </c>
      <c r="E36" s="9" t="s">
        <v>138</v>
      </c>
      <c r="F36" s="9" t="s">
        <v>138</v>
      </c>
      <c r="G36" s="9" t="s">
        <v>138</v>
      </c>
      <c r="H36" s="9" t="s">
        <v>138</v>
      </c>
      <c r="I36" s="9" t="s">
        <v>143</v>
      </c>
      <c r="J36" s="9" t="s">
        <v>143</v>
      </c>
      <c r="K36" s="9" t="s">
        <v>138</v>
      </c>
      <c r="L36" s="9" t="s">
        <v>138</v>
      </c>
      <c r="M36" s="9" t="s">
        <v>138</v>
      </c>
      <c r="N36" s="9" t="s">
        <v>143</v>
      </c>
      <c r="O36" s="9" t="s">
        <v>143</v>
      </c>
      <c r="P36" s="9" t="s">
        <v>143</v>
      </c>
      <c r="Q36" s="9" t="s">
        <v>143</v>
      </c>
      <c r="R36" s="9" t="s">
        <v>143</v>
      </c>
      <c r="S36" s="9" t="s">
        <v>138</v>
      </c>
      <c r="T36" s="9" t="s">
        <v>138</v>
      </c>
      <c r="U36" s="9" t="s">
        <v>138</v>
      </c>
      <c r="V36" s="9" t="s">
        <v>143</v>
      </c>
      <c r="W36" s="9" t="s">
        <v>143</v>
      </c>
      <c r="X36" s="9" t="s">
        <v>143</v>
      </c>
      <c r="Y36" s="9" t="s">
        <v>143</v>
      </c>
      <c r="Z36" s="9" t="s">
        <v>143</v>
      </c>
      <c r="AA36" s="9" t="s">
        <v>143</v>
      </c>
      <c r="AB36" s="9" t="s">
        <v>143</v>
      </c>
      <c r="AC36" s="9" t="s">
        <v>143</v>
      </c>
      <c r="AD36" s="9" t="s">
        <v>138</v>
      </c>
      <c r="AE36" s="9" t="s">
        <v>143</v>
      </c>
      <c r="AF36" s="9" t="s">
        <v>143</v>
      </c>
      <c r="AG36" s="9" t="s">
        <v>143</v>
      </c>
      <c r="AH36" s="9" t="s">
        <v>134</v>
      </c>
      <c r="AI36" s="9" t="s">
        <v>138</v>
      </c>
      <c r="AJ36" s="9" t="s">
        <v>143</v>
      </c>
      <c r="AK36" s="9" t="s">
        <v>138</v>
      </c>
      <c r="AL36" s="9" t="s">
        <v>138</v>
      </c>
      <c r="AM36" s="9" t="s">
        <v>143</v>
      </c>
      <c r="AN36" s="9" t="s">
        <v>143</v>
      </c>
      <c r="AO36" s="9" t="str">
        <f aca="false">IF(OR(HLOOKUP("1.4.2",1:56, ROW(), FALSE()) = "x", HLOOKUP("2.1.2",1:56, ROW(), FALSE()) = "x", HLOOKUP("2.2.2",1:56, ROW(), FALSE()) = "x", HLOOKUP("2.3.1",1:56, ROW(), FALSE()) = "x"), "NI", "")</f>
        <v/>
      </c>
      <c r="AP36" s="9" t="n">
        <f aca="true">COUNTIFS(INDIRECT(ADDRESS(ROW(), 3)&amp;":"&amp;ADDRESS(ROW(), 40)), "x",INDIRECT("C2:"&amp;ADDRESS(2, 40)), INDIRECT(ADDRESS(1, 42)))*-1</f>
        <v>-0</v>
      </c>
      <c r="AQ36" s="9" t="n">
        <f aca="true">COUNTIFS(INDIRECT(ADDRESS(ROW(), 3)&amp;":"&amp;ADDRESS(ROW(), 40)), "x",INDIRECT("C2:"&amp;ADDRESS(2, 40)), INDIRECT(ADDRESS(1, 43)))*-1</f>
        <v>-1</v>
      </c>
      <c r="AR36" s="9" t="n">
        <f aca="true">COUNTIFS(INDIRECT(ADDRESS(ROW(), 3)&amp;":"&amp;ADDRESS(ROW(), 40)), "x",INDIRECT("C2:"&amp;ADDRESS(2, 40)), INDIRECT(ADDRESS(1, 44)))*-1</f>
        <v>-0</v>
      </c>
    </row>
    <row r="37" customFormat="false" ht="13.5" hidden="false" customHeight="false" outlineLevel="0" collapsed="false">
      <c r="A37" s="9" t="n">
        <v>35</v>
      </c>
      <c r="B37" s="18" t="str">
        <f aca="true">IF(INDIRECT(ADDRESS(ROW(), 41)) = "NI", "NI",IF(AND(INDIRECT(ADDRESS(ROW(), 42)) = 0, INDIRECT(ADDRESS(ROW(), 43)) = 0), "AA",IF(AND(INDIRECT(ADDRESS(ROW(), 42)) = 0, INDIRECT(ADDRESS(ROW(), 43)) &lt;= -1), "AA-", IF(INDIRECT(ADDRESS(ROW(), 42)) = 0, "A", "A-"))))</f>
        <v>AA-</v>
      </c>
      <c r="C37" s="9" t="s">
        <v>143</v>
      </c>
      <c r="D37" s="9" t="s">
        <v>138</v>
      </c>
      <c r="E37" s="9" t="s">
        <v>138</v>
      </c>
      <c r="F37" s="9" t="s">
        <v>138</v>
      </c>
      <c r="G37" s="9" t="s">
        <v>138</v>
      </c>
      <c r="H37" s="9" t="s">
        <v>138</v>
      </c>
      <c r="I37" s="9" t="s">
        <v>143</v>
      </c>
      <c r="J37" s="9" t="s">
        <v>143</v>
      </c>
      <c r="K37" s="9" t="s">
        <v>138</v>
      </c>
      <c r="L37" s="9" t="s">
        <v>138</v>
      </c>
      <c r="M37" s="9" t="s">
        <v>138</v>
      </c>
      <c r="N37" s="9" t="s">
        <v>143</v>
      </c>
      <c r="O37" s="9" t="s">
        <v>143</v>
      </c>
      <c r="P37" s="9" t="s">
        <v>143</v>
      </c>
      <c r="Q37" s="9" t="s">
        <v>143</v>
      </c>
      <c r="R37" s="9" t="s">
        <v>143</v>
      </c>
      <c r="S37" s="9" t="s">
        <v>138</v>
      </c>
      <c r="T37" s="9" t="s">
        <v>138</v>
      </c>
      <c r="U37" s="9" t="s">
        <v>138</v>
      </c>
      <c r="V37" s="9" t="s">
        <v>143</v>
      </c>
      <c r="W37" s="9" t="s">
        <v>143</v>
      </c>
      <c r="X37" s="9" t="s">
        <v>143</v>
      </c>
      <c r="Y37" s="9" t="s">
        <v>143</v>
      </c>
      <c r="Z37" s="9" t="s">
        <v>143</v>
      </c>
      <c r="AA37" s="9" t="s">
        <v>143</v>
      </c>
      <c r="AB37" s="9" t="s">
        <v>143</v>
      </c>
      <c r="AC37" s="9" t="s">
        <v>143</v>
      </c>
      <c r="AD37" s="9" t="s">
        <v>138</v>
      </c>
      <c r="AE37" s="9" t="s">
        <v>143</v>
      </c>
      <c r="AF37" s="9" t="s">
        <v>143</v>
      </c>
      <c r="AG37" s="9" t="s">
        <v>143</v>
      </c>
      <c r="AH37" s="9" t="s">
        <v>134</v>
      </c>
      <c r="AI37" s="9" t="s">
        <v>138</v>
      </c>
      <c r="AJ37" s="9" t="s">
        <v>143</v>
      </c>
      <c r="AK37" s="9" t="s">
        <v>138</v>
      </c>
      <c r="AL37" s="9" t="s">
        <v>138</v>
      </c>
      <c r="AM37" s="9" t="s">
        <v>143</v>
      </c>
      <c r="AN37" s="9" t="s">
        <v>143</v>
      </c>
      <c r="AO37" s="9" t="str">
        <f aca="false">IF(OR(HLOOKUP("1.4.2",1:56, ROW(), FALSE()) = "x", HLOOKUP("2.1.2",1:56, ROW(), FALSE()) = "x", HLOOKUP("2.2.2",1:56, ROW(), FALSE()) = "x", HLOOKUP("2.3.1",1:56, ROW(), FALSE()) = "x"), "NI", "")</f>
        <v/>
      </c>
      <c r="AP37" s="9" t="n">
        <f aca="true">COUNTIFS(INDIRECT(ADDRESS(ROW(), 3)&amp;":"&amp;ADDRESS(ROW(), 40)), "x",INDIRECT("C2:"&amp;ADDRESS(2, 40)), INDIRECT(ADDRESS(1, 42)))*-1</f>
        <v>-0</v>
      </c>
      <c r="AQ37" s="9" t="n">
        <f aca="true">COUNTIFS(INDIRECT(ADDRESS(ROW(), 3)&amp;":"&amp;ADDRESS(ROW(), 40)), "x",INDIRECT("C2:"&amp;ADDRESS(2, 40)), INDIRECT(ADDRESS(1, 43)))*-1</f>
        <v>-1</v>
      </c>
      <c r="AR37" s="9" t="n">
        <f aca="true">COUNTIFS(INDIRECT(ADDRESS(ROW(), 3)&amp;":"&amp;ADDRESS(ROW(), 40)), "x",INDIRECT("C2:"&amp;ADDRESS(2, 40)), INDIRECT(ADDRESS(1, 44)))*-1</f>
        <v>-0</v>
      </c>
    </row>
    <row r="38" customFormat="false" ht="13.5" hidden="false" customHeight="false" outlineLevel="0" collapsed="false">
      <c r="A38" s="9" t="n">
        <v>36</v>
      </c>
      <c r="B38" s="18" t="str">
        <f aca="true">IF(INDIRECT(ADDRESS(ROW(), 41)) = "NI", "NI",IF(AND(INDIRECT(ADDRESS(ROW(), 42)) = 0, INDIRECT(ADDRESS(ROW(), 43)) = 0), "AA",IF(AND(INDIRECT(ADDRESS(ROW(), 42)) = 0, INDIRECT(ADDRESS(ROW(), 43)) &lt;= -1), "AA-", IF(INDIRECT(ADDRESS(ROW(), 42)) = 0, "A", "A-"))))</f>
        <v>AA-</v>
      </c>
      <c r="C38" s="9" t="s">
        <v>143</v>
      </c>
      <c r="D38" s="9" t="s">
        <v>138</v>
      </c>
      <c r="E38" s="9" t="s">
        <v>138</v>
      </c>
      <c r="F38" s="9" t="s">
        <v>138</v>
      </c>
      <c r="G38" s="9" t="s">
        <v>138</v>
      </c>
      <c r="H38" s="9" t="s">
        <v>138</v>
      </c>
      <c r="I38" s="9" t="s">
        <v>143</v>
      </c>
      <c r="J38" s="9" t="s">
        <v>143</v>
      </c>
      <c r="K38" s="9" t="s">
        <v>138</v>
      </c>
      <c r="L38" s="9" t="s">
        <v>138</v>
      </c>
      <c r="M38" s="9" t="s">
        <v>138</v>
      </c>
      <c r="N38" s="9" t="s">
        <v>143</v>
      </c>
      <c r="O38" s="9" t="s">
        <v>143</v>
      </c>
      <c r="P38" s="9" t="s">
        <v>143</v>
      </c>
      <c r="Q38" s="9" t="s">
        <v>143</v>
      </c>
      <c r="R38" s="9" t="s">
        <v>143</v>
      </c>
      <c r="S38" s="9" t="s">
        <v>138</v>
      </c>
      <c r="T38" s="9" t="s">
        <v>138</v>
      </c>
      <c r="U38" s="9" t="s">
        <v>138</v>
      </c>
      <c r="V38" s="9" t="s">
        <v>143</v>
      </c>
      <c r="W38" s="9" t="s">
        <v>143</v>
      </c>
      <c r="X38" s="9" t="s">
        <v>143</v>
      </c>
      <c r="Y38" s="9" t="s">
        <v>143</v>
      </c>
      <c r="Z38" s="9" t="s">
        <v>143</v>
      </c>
      <c r="AA38" s="9" t="s">
        <v>143</v>
      </c>
      <c r="AB38" s="9" t="s">
        <v>143</v>
      </c>
      <c r="AC38" s="9" t="s">
        <v>143</v>
      </c>
      <c r="AD38" s="9" t="s">
        <v>138</v>
      </c>
      <c r="AE38" s="9" t="s">
        <v>143</v>
      </c>
      <c r="AF38" s="9" t="s">
        <v>143</v>
      </c>
      <c r="AG38" s="9" t="s">
        <v>143</v>
      </c>
      <c r="AH38" s="9" t="s">
        <v>134</v>
      </c>
      <c r="AI38" s="9" t="s">
        <v>138</v>
      </c>
      <c r="AJ38" s="9" t="s">
        <v>143</v>
      </c>
      <c r="AK38" s="9" t="s">
        <v>138</v>
      </c>
      <c r="AL38" s="9" t="s">
        <v>138</v>
      </c>
      <c r="AM38" s="9" t="s">
        <v>143</v>
      </c>
      <c r="AN38" s="9" t="s">
        <v>143</v>
      </c>
      <c r="AO38" s="9" t="str">
        <f aca="false">IF(OR(HLOOKUP("1.4.2",1:56, ROW(), FALSE()) = "x", HLOOKUP("2.1.2",1:56, ROW(), FALSE()) = "x", HLOOKUP("2.2.2",1:56, ROW(), FALSE()) = "x", HLOOKUP("2.3.1",1:56, ROW(), FALSE()) = "x"), "NI", "")</f>
        <v/>
      </c>
      <c r="AP38" s="9" t="n">
        <f aca="true">COUNTIFS(INDIRECT(ADDRESS(ROW(), 3)&amp;":"&amp;ADDRESS(ROW(), 40)), "x",INDIRECT("C2:"&amp;ADDRESS(2, 40)), INDIRECT(ADDRESS(1, 42)))*-1</f>
        <v>-0</v>
      </c>
      <c r="AQ38" s="9" t="n">
        <f aca="true">COUNTIFS(INDIRECT(ADDRESS(ROW(), 3)&amp;":"&amp;ADDRESS(ROW(), 40)), "x",INDIRECT("C2:"&amp;ADDRESS(2, 40)), INDIRECT(ADDRESS(1, 43)))*-1</f>
        <v>-1</v>
      </c>
      <c r="AR38" s="9" t="n">
        <f aca="true">COUNTIFS(INDIRECT(ADDRESS(ROW(), 3)&amp;":"&amp;ADDRESS(ROW(), 40)), "x",INDIRECT("C2:"&amp;ADDRESS(2, 40)), INDIRECT(ADDRESS(1, 44)))*-1</f>
        <v>-0</v>
      </c>
    </row>
    <row r="39" customFormat="false" ht="13.5" hidden="false" customHeight="false" outlineLevel="0" collapsed="false">
      <c r="A39" s="9" t="n">
        <v>37</v>
      </c>
      <c r="B39" s="18" t="str">
        <f aca="true">IF(INDIRECT(ADDRESS(ROW(), 41)) = "NI", "NI",IF(AND(INDIRECT(ADDRESS(ROW(), 42)) = 0, INDIRECT(ADDRESS(ROW(), 43)) = 0), "AA",IF(AND(INDIRECT(ADDRESS(ROW(), 42)) = 0, INDIRECT(ADDRESS(ROW(), 43)) &lt;= -1), "AA-", IF(INDIRECT(ADDRESS(ROW(), 42)) = 0, "A", "A-"))))</f>
        <v>AA-</v>
      </c>
      <c r="C39" s="9" t="s">
        <v>143</v>
      </c>
      <c r="D39" s="9" t="s">
        <v>138</v>
      </c>
      <c r="E39" s="9" t="s">
        <v>138</v>
      </c>
      <c r="F39" s="9" t="s">
        <v>138</v>
      </c>
      <c r="G39" s="9" t="s">
        <v>138</v>
      </c>
      <c r="H39" s="9" t="s">
        <v>138</v>
      </c>
      <c r="I39" s="9" t="s">
        <v>143</v>
      </c>
      <c r="J39" s="9" t="s">
        <v>143</v>
      </c>
      <c r="K39" s="9" t="s">
        <v>138</v>
      </c>
      <c r="L39" s="9" t="s">
        <v>138</v>
      </c>
      <c r="M39" s="9" t="s">
        <v>138</v>
      </c>
      <c r="N39" s="9" t="s">
        <v>143</v>
      </c>
      <c r="O39" s="9" t="s">
        <v>143</v>
      </c>
      <c r="P39" s="9" t="s">
        <v>143</v>
      </c>
      <c r="Q39" s="9" t="s">
        <v>143</v>
      </c>
      <c r="R39" s="9" t="s">
        <v>143</v>
      </c>
      <c r="S39" s="9" t="s">
        <v>138</v>
      </c>
      <c r="T39" s="9" t="s">
        <v>138</v>
      </c>
      <c r="U39" s="9" t="s">
        <v>138</v>
      </c>
      <c r="V39" s="9" t="s">
        <v>143</v>
      </c>
      <c r="W39" s="9" t="s">
        <v>143</v>
      </c>
      <c r="X39" s="9" t="s">
        <v>143</v>
      </c>
      <c r="Y39" s="9" t="s">
        <v>143</v>
      </c>
      <c r="Z39" s="9" t="s">
        <v>143</v>
      </c>
      <c r="AA39" s="9" t="s">
        <v>143</v>
      </c>
      <c r="AB39" s="9" t="s">
        <v>143</v>
      </c>
      <c r="AC39" s="9" t="s">
        <v>143</v>
      </c>
      <c r="AD39" s="9" t="s">
        <v>138</v>
      </c>
      <c r="AE39" s="9" t="s">
        <v>143</v>
      </c>
      <c r="AF39" s="9" t="s">
        <v>143</v>
      </c>
      <c r="AG39" s="9" t="s">
        <v>143</v>
      </c>
      <c r="AH39" s="9" t="s">
        <v>134</v>
      </c>
      <c r="AI39" s="9" t="s">
        <v>138</v>
      </c>
      <c r="AJ39" s="9" t="s">
        <v>143</v>
      </c>
      <c r="AK39" s="9" t="s">
        <v>138</v>
      </c>
      <c r="AL39" s="9" t="s">
        <v>138</v>
      </c>
      <c r="AM39" s="9" t="s">
        <v>143</v>
      </c>
      <c r="AN39" s="9" t="s">
        <v>143</v>
      </c>
      <c r="AO39" s="9" t="str">
        <f aca="false">IF(OR(HLOOKUP("1.4.2",1:56, ROW(), FALSE()) = "x", HLOOKUP("2.1.2",1:56, ROW(), FALSE()) = "x", HLOOKUP("2.2.2",1:56, ROW(), FALSE()) = "x", HLOOKUP("2.3.1",1:56, ROW(), FALSE()) = "x"), "NI", "")</f>
        <v/>
      </c>
      <c r="AP39" s="9" t="n">
        <f aca="true">COUNTIFS(INDIRECT(ADDRESS(ROW(), 3)&amp;":"&amp;ADDRESS(ROW(), 40)), "x",INDIRECT("C2:"&amp;ADDRESS(2, 40)), INDIRECT(ADDRESS(1, 42)))*-1</f>
        <v>-0</v>
      </c>
      <c r="AQ39" s="9" t="n">
        <f aca="true">COUNTIFS(INDIRECT(ADDRESS(ROW(), 3)&amp;":"&amp;ADDRESS(ROW(), 40)), "x",INDIRECT("C2:"&amp;ADDRESS(2, 40)), INDIRECT(ADDRESS(1, 43)))*-1</f>
        <v>-1</v>
      </c>
      <c r="AR39" s="9" t="n">
        <f aca="true">COUNTIFS(INDIRECT(ADDRESS(ROW(), 3)&amp;":"&amp;ADDRESS(ROW(), 40)), "x",INDIRECT("C2:"&amp;ADDRESS(2, 40)), INDIRECT(ADDRESS(1, 44)))*-1</f>
        <v>-0</v>
      </c>
    </row>
    <row r="40" customFormat="false" ht="13.5" hidden="false" customHeight="false" outlineLevel="0" collapsed="false">
      <c r="A40" s="9" t="n">
        <v>38</v>
      </c>
      <c r="B40" s="18" t="str">
        <f aca="true">IF(INDIRECT(ADDRESS(ROW(), 41)) = "NI", "NI",IF(AND(INDIRECT(ADDRESS(ROW(), 42)) = 0, INDIRECT(ADDRESS(ROW(), 43)) = 0), "AA",IF(AND(INDIRECT(ADDRESS(ROW(), 42)) = 0, INDIRECT(ADDRESS(ROW(), 43)) &lt;= -1), "AA-", IF(INDIRECT(ADDRESS(ROW(), 42)) = 0, "A", "A-"))))</f>
        <v>AA-</v>
      </c>
      <c r="C40" s="9" t="s">
        <v>143</v>
      </c>
      <c r="D40" s="9" t="s">
        <v>138</v>
      </c>
      <c r="E40" s="9" t="s">
        <v>138</v>
      </c>
      <c r="F40" s="9" t="s">
        <v>138</v>
      </c>
      <c r="G40" s="9" t="s">
        <v>138</v>
      </c>
      <c r="H40" s="9" t="s">
        <v>138</v>
      </c>
      <c r="I40" s="9" t="s">
        <v>143</v>
      </c>
      <c r="J40" s="9" t="s">
        <v>143</v>
      </c>
      <c r="K40" s="9" t="s">
        <v>138</v>
      </c>
      <c r="L40" s="9" t="s">
        <v>138</v>
      </c>
      <c r="M40" s="9" t="s">
        <v>138</v>
      </c>
      <c r="N40" s="9" t="s">
        <v>143</v>
      </c>
      <c r="O40" s="9" t="s">
        <v>143</v>
      </c>
      <c r="P40" s="9" t="s">
        <v>143</v>
      </c>
      <c r="Q40" s="9" t="s">
        <v>143</v>
      </c>
      <c r="R40" s="9" t="s">
        <v>143</v>
      </c>
      <c r="S40" s="9" t="s">
        <v>138</v>
      </c>
      <c r="T40" s="9" t="s">
        <v>138</v>
      </c>
      <c r="U40" s="9" t="s">
        <v>138</v>
      </c>
      <c r="V40" s="9" t="s">
        <v>143</v>
      </c>
      <c r="W40" s="9" t="s">
        <v>143</v>
      </c>
      <c r="X40" s="9" t="s">
        <v>143</v>
      </c>
      <c r="Y40" s="9" t="s">
        <v>143</v>
      </c>
      <c r="Z40" s="9" t="s">
        <v>143</v>
      </c>
      <c r="AA40" s="9" t="s">
        <v>143</v>
      </c>
      <c r="AB40" s="9" t="s">
        <v>143</v>
      </c>
      <c r="AC40" s="9" t="s">
        <v>143</v>
      </c>
      <c r="AD40" s="9" t="s">
        <v>138</v>
      </c>
      <c r="AE40" s="9" t="s">
        <v>143</v>
      </c>
      <c r="AF40" s="9" t="s">
        <v>143</v>
      </c>
      <c r="AG40" s="9" t="s">
        <v>143</v>
      </c>
      <c r="AH40" s="9" t="s">
        <v>134</v>
      </c>
      <c r="AI40" s="9" t="s">
        <v>138</v>
      </c>
      <c r="AJ40" s="9" t="s">
        <v>143</v>
      </c>
      <c r="AK40" s="9" t="s">
        <v>138</v>
      </c>
      <c r="AL40" s="9" t="s">
        <v>138</v>
      </c>
      <c r="AM40" s="9" t="s">
        <v>143</v>
      </c>
      <c r="AN40" s="9" t="s">
        <v>143</v>
      </c>
      <c r="AO40" s="9" t="str">
        <f aca="false">IF(OR(HLOOKUP("1.4.2",1:56, ROW(), FALSE()) = "x", HLOOKUP("2.1.2",1:56, ROW(), FALSE()) = "x", HLOOKUP("2.2.2",1:56, ROW(), FALSE()) = "x", HLOOKUP("2.3.1",1:56, ROW(), FALSE()) = "x"), "NI", "")</f>
        <v/>
      </c>
      <c r="AP40" s="9" t="n">
        <f aca="true">COUNTIFS(INDIRECT(ADDRESS(ROW(), 3)&amp;":"&amp;ADDRESS(ROW(), 40)), "x",INDIRECT("C2:"&amp;ADDRESS(2, 40)), INDIRECT(ADDRESS(1, 42)))*-1</f>
        <v>-0</v>
      </c>
      <c r="AQ40" s="9" t="n">
        <f aca="true">COUNTIFS(INDIRECT(ADDRESS(ROW(), 3)&amp;":"&amp;ADDRESS(ROW(), 40)), "x",INDIRECT("C2:"&amp;ADDRESS(2, 40)), INDIRECT(ADDRESS(1, 43)))*-1</f>
        <v>-1</v>
      </c>
      <c r="AR40" s="9" t="n">
        <f aca="true">COUNTIFS(INDIRECT(ADDRESS(ROW(), 3)&amp;":"&amp;ADDRESS(ROW(), 40)), "x",INDIRECT("C2:"&amp;ADDRESS(2, 40)), INDIRECT(ADDRESS(1, 44)))*-1</f>
        <v>-0</v>
      </c>
    </row>
    <row r="41" customFormat="false" ht="13.5" hidden="false" customHeight="false" outlineLevel="0" collapsed="false">
      <c r="A41" s="9" t="n">
        <v>39</v>
      </c>
      <c r="B41" s="18" t="str">
        <f aca="true">IF(INDIRECT(ADDRESS(ROW(), 41)) = "NI", "NI",IF(AND(INDIRECT(ADDRESS(ROW(), 42)) = 0, INDIRECT(ADDRESS(ROW(), 43)) = 0), "AA",IF(AND(INDIRECT(ADDRESS(ROW(), 42)) = 0, INDIRECT(ADDRESS(ROW(), 43)) &lt;= -1), "AA-", IF(INDIRECT(ADDRESS(ROW(), 42)) = 0, "A", "A-"))))</f>
        <v>A-</v>
      </c>
      <c r="C41" s="9" t="s">
        <v>143</v>
      </c>
      <c r="D41" s="9" t="s">
        <v>138</v>
      </c>
      <c r="E41" s="9" t="s">
        <v>138</v>
      </c>
      <c r="F41" s="9" t="s">
        <v>138</v>
      </c>
      <c r="G41" s="9" t="s">
        <v>138</v>
      </c>
      <c r="H41" s="9" t="s">
        <v>138</v>
      </c>
      <c r="I41" s="9" t="s">
        <v>134</v>
      </c>
      <c r="J41" s="9" t="s">
        <v>143</v>
      </c>
      <c r="K41" s="9" t="s">
        <v>138</v>
      </c>
      <c r="L41" s="9" t="s">
        <v>138</v>
      </c>
      <c r="M41" s="9" t="s">
        <v>138</v>
      </c>
      <c r="N41" s="9" t="s">
        <v>143</v>
      </c>
      <c r="O41" s="9" t="s">
        <v>143</v>
      </c>
      <c r="P41" s="9" t="s">
        <v>143</v>
      </c>
      <c r="Q41" s="9" t="s">
        <v>143</v>
      </c>
      <c r="R41" s="9" t="s">
        <v>143</v>
      </c>
      <c r="S41" s="9" t="s">
        <v>138</v>
      </c>
      <c r="T41" s="9" t="s">
        <v>138</v>
      </c>
      <c r="U41" s="9" t="s">
        <v>138</v>
      </c>
      <c r="V41" s="9" t="s">
        <v>143</v>
      </c>
      <c r="W41" s="9" t="s">
        <v>143</v>
      </c>
      <c r="X41" s="9" t="s">
        <v>143</v>
      </c>
      <c r="Y41" s="9" t="s">
        <v>143</v>
      </c>
      <c r="Z41" s="9" t="s">
        <v>143</v>
      </c>
      <c r="AA41" s="9" t="s">
        <v>143</v>
      </c>
      <c r="AB41" s="9" t="s">
        <v>143</v>
      </c>
      <c r="AC41" s="9" t="s">
        <v>143</v>
      </c>
      <c r="AD41" s="9" t="s">
        <v>138</v>
      </c>
      <c r="AE41" s="9" t="s">
        <v>143</v>
      </c>
      <c r="AF41" s="9" t="s">
        <v>143</v>
      </c>
      <c r="AG41" s="9" t="s">
        <v>143</v>
      </c>
      <c r="AH41" s="9" t="s">
        <v>134</v>
      </c>
      <c r="AI41" s="9" t="s">
        <v>138</v>
      </c>
      <c r="AJ41" s="9" t="s">
        <v>143</v>
      </c>
      <c r="AK41" s="9" t="s">
        <v>138</v>
      </c>
      <c r="AL41" s="9" t="s">
        <v>138</v>
      </c>
      <c r="AM41" s="9" t="s">
        <v>143</v>
      </c>
      <c r="AN41" s="9" t="s">
        <v>143</v>
      </c>
      <c r="AO41" s="9" t="str">
        <f aca="false">IF(OR(HLOOKUP("1.4.2",1:56, ROW(), FALSE()) = "x", HLOOKUP("2.1.2",1:56, ROW(), FALSE()) = "x", HLOOKUP("2.2.2",1:56, ROW(), FALSE()) = "x", HLOOKUP("2.3.1",1:56, ROW(), FALSE()) = "x"), "NI", "")</f>
        <v/>
      </c>
      <c r="AP41" s="9" t="n">
        <f aca="true">COUNTIFS(INDIRECT(ADDRESS(ROW(), 3)&amp;":"&amp;ADDRESS(ROW(), 40)), "x",INDIRECT("C2:"&amp;ADDRESS(2, 40)), INDIRECT(ADDRESS(1, 42)))*-1</f>
        <v>-1</v>
      </c>
      <c r="AQ41" s="9" t="n">
        <f aca="true">COUNTIFS(INDIRECT(ADDRESS(ROW(), 3)&amp;":"&amp;ADDRESS(ROW(), 40)), "x",INDIRECT("C2:"&amp;ADDRESS(2, 40)), INDIRECT(ADDRESS(1, 43)))*-1</f>
        <v>-1</v>
      </c>
      <c r="AR41" s="9" t="n">
        <f aca="true">COUNTIFS(INDIRECT(ADDRESS(ROW(), 3)&amp;":"&amp;ADDRESS(ROW(), 40)), "x",INDIRECT("C2:"&amp;ADDRESS(2, 40)), INDIRECT(ADDRESS(1, 44)))*-1</f>
        <v>-0</v>
      </c>
    </row>
    <row r="42" customFormat="false" ht="13.5" hidden="false" customHeight="false" outlineLevel="0" collapsed="false">
      <c r="A42" s="9" t="n">
        <v>40</v>
      </c>
      <c r="B42" s="18" t="str">
        <f aca="true">IF(INDIRECT(ADDRESS(ROW(), 41)) = "NI", "NI",IF(AND(INDIRECT(ADDRESS(ROW(), 42)) = 0, INDIRECT(ADDRESS(ROW(), 43)) = 0), "AA",IF(AND(INDIRECT(ADDRESS(ROW(), 42)) = 0, INDIRECT(ADDRESS(ROW(), 43)) &lt;= -1), "AA-", IF(INDIRECT(ADDRESS(ROW(), 42)) = 0, "A", "A-"))))</f>
        <v>A-</v>
      </c>
      <c r="C42" s="9" t="s">
        <v>143</v>
      </c>
      <c r="D42" s="9" t="s">
        <v>138</v>
      </c>
      <c r="E42" s="9" t="s">
        <v>143</v>
      </c>
      <c r="F42" s="9" t="s">
        <v>134</v>
      </c>
      <c r="G42" s="9" t="s">
        <v>138</v>
      </c>
      <c r="H42" s="9" t="s">
        <v>134</v>
      </c>
      <c r="I42" s="9" t="s">
        <v>143</v>
      </c>
      <c r="J42" s="9" t="s">
        <v>143</v>
      </c>
      <c r="K42" s="9" t="s">
        <v>138</v>
      </c>
      <c r="L42" s="9" t="s">
        <v>138</v>
      </c>
      <c r="M42" s="9" t="s">
        <v>138</v>
      </c>
      <c r="N42" s="9" t="s">
        <v>143</v>
      </c>
      <c r="O42" s="9" t="s">
        <v>143</v>
      </c>
      <c r="P42" s="9" t="s">
        <v>143</v>
      </c>
      <c r="Q42" s="9" t="s">
        <v>143</v>
      </c>
      <c r="R42" s="9" t="s">
        <v>143</v>
      </c>
      <c r="S42" s="9" t="s">
        <v>138</v>
      </c>
      <c r="T42" s="9" t="s">
        <v>138</v>
      </c>
      <c r="U42" s="9" t="s">
        <v>138</v>
      </c>
      <c r="V42" s="9" t="s">
        <v>143</v>
      </c>
      <c r="W42" s="9" t="s">
        <v>143</v>
      </c>
      <c r="X42" s="9" t="s">
        <v>143</v>
      </c>
      <c r="Y42" s="9" t="s">
        <v>143</v>
      </c>
      <c r="Z42" s="9" t="s">
        <v>143</v>
      </c>
      <c r="AA42" s="9" t="s">
        <v>143</v>
      </c>
      <c r="AB42" s="9" t="s">
        <v>143</v>
      </c>
      <c r="AC42" s="9" t="s">
        <v>143</v>
      </c>
      <c r="AD42" s="9" t="s">
        <v>138</v>
      </c>
      <c r="AE42" s="9" t="s">
        <v>143</v>
      </c>
      <c r="AF42" s="9" t="s">
        <v>143</v>
      </c>
      <c r="AG42" s="9" t="s">
        <v>143</v>
      </c>
      <c r="AH42" s="9" t="s">
        <v>134</v>
      </c>
      <c r="AI42" s="9" t="s">
        <v>138</v>
      </c>
      <c r="AJ42" s="9" t="s">
        <v>143</v>
      </c>
      <c r="AK42" s="9" t="s">
        <v>138</v>
      </c>
      <c r="AL42" s="9" t="s">
        <v>138</v>
      </c>
      <c r="AM42" s="9" t="s">
        <v>143</v>
      </c>
      <c r="AN42" s="9" t="s">
        <v>143</v>
      </c>
      <c r="AO42" s="9" t="str">
        <f aca="false">IF(OR(HLOOKUP("1.4.2",1:56, ROW(), FALSE()) = "x", HLOOKUP("2.1.2",1:56, ROW(), FALSE()) = "x", HLOOKUP("2.2.2",1:56, ROW(), FALSE()) = "x", HLOOKUP("2.3.1",1:56, ROW(), FALSE()) = "x"), "NI", "")</f>
        <v/>
      </c>
      <c r="AP42" s="9" t="n">
        <f aca="true">COUNTIFS(INDIRECT(ADDRESS(ROW(), 3)&amp;":"&amp;ADDRESS(ROW(), 40)), "x",INDIRECT("C2:"&amp;ADDRESS(2, 40)), INDIRECT(ADDRESS(1, 42)))*-1</f>
        <v>-1</v>
      </c>
      <c r="AQ42" s="9" t="n">
        <f aca="true">COUNTIFS(INDIRECT(ADDRESS(ROW(), 3)&amp;":"&amp;ADDRESS(ROW(), 40)), "x",INDIRECT("C2:"&amp;ADDRESS(2, 40)), INDIRECT(ADDRESS(1, 43)))*-1</f>
        <v>-2</v>
      </c>
      <c r="AR42" s="9" t="n">
        <f aca="true">COUNTIFS(INDIRECT(ADDRESS(ROW(), 3)&amp;":"&amp;ADDRESS(ROW(), 40)), "x",INDIRECT("C2:"&amp;ADDRESS(2, 40)), INDIRECT(ADDRESS(1, 44)))*-1</f>
        <v>-0</v>
      </c>
    </row>
    <row r="43" customFormat="false" ht="13.5" hidden="false" customHeight="false" outlineLevel="0" collapsed="false">
      <c r="A43" s="9" t="n">
        <v>41</v>
      </c>
      <c r="B43" s="18" t="str">
        <f aca="true">IF(INDIRECT(ADDRESS(ROW(), 41)) = "NI", "NI",IF(AND(INDIRECT(ADDRESS(ROW(), 42)) = 0, INDIRECT(ADDRESS(ROW(), 43)) = 0), "AA",IF(AND(INDIRECT(ADDRESS(ROW(), 42)) = 0, INDIRECT(ADDRESS(ROW(), 43)) &lt;= -1), "AA-", IF(INDIRECT(ADDRESS(ROW(), 42)) = 0, "A", "A-"))))</f>
        <v>AA-</v>
      </c>
      <c r="C43" s="9" t="s">
        <v>143</v>
      </c>
      <c r="D43" s="9" t="s">
        <v>138</v>
      </c>
      <c r="E43" s="9" t="s">
        <v>138</v>
      </c>
      <c r="F43" s="9" t="s">
        <v>138</v>
      </c>
      <c r="G43" s="9" t="s">
        <v>138</v>
      </c>
      <c r="H43" s="9" t="s">
        <v>138</v>
      </c>
      <c r="I43" s="9" t="s">
        <v>143</v>
      </c>
      <c r="J43" s="9" t="s">
        <v>143</v>
      </c>
      <c r="K43" s="9" t="s">
        <v>138</v>
      </c>
      <c r="L43" s="9" t="s">
        <v>138</v>
      </c>
      <c r="M43" s="9" t="s">
        <v>138</v>
      </c>
      <c r="N43" s="9" t="s">
        <v>143</v>
      </c>
      <c r="O43" s="9" t="s">
        <v>143</v>
      </c>
      <c r="P43" s="9" t="s">
        <v>143</v>
      </c>
      <c r="Q43" s="9" t="s">
        <v>143</v>
      </c>
      <c r="R43" s="9" t="s">
        <v>143</v>
      </c>
      <c r="S43" s="9" t="s">
        <v>138</v>
      </c>
      <c r="T43" s="9" t="s">
        <v>138</v>
      </c>
      <c r="U43" s="9" t="s">
        <v>138</v>
      </c>
      <c r="V43" s="9" t="s">
        <v>143</v>
      </c>
      <c r="W43" s="9" t="s">
        <v>143</v>
      </c>
      <c r="X43" s="9" t="s">
        <v>143</v>
      </c>
      <c r="Y43" s="9" t="s">
        <v>143</v>
      </c>
      <c r="Z43" s="9" t="s">
        <v>143</v>
      </c>
      <c r="AA43" s="9" t="s">
        <v>143</v>
      </c>
      <c r="AB43" s="9" t="s">
        <v>143</v>
      </c>
      <c r="AC43" s="9" t="s">
        <v>143</v>
      </c>
      <c r="AD43" s="9" t="s">
        <v>138</v>
      </c>
      <c r="AE43" s="9" t="s">
        <v>143</v>
      </c>
      <c r="AF43" s="9" t="s">
        <v>143</v>
      </c>
      <c r="AG43" s="9" t="s">
        <v>143</v>
      </c>
      <c r="AH43" s="9" t="s">
        <v>134</v>
      </c>
      <c r="AI43" s="9" t="s">
        <v>138</v>
      </c>
      <c r="AJ43" s="9" t="s">
        <v>143</v>
      </c>
      <c r="AK43" s="9" t="s">
        <v>138</v>
      </c>
      <c r="AL43" s="9" t="s">
        <v>138</v>
      </c>
      <c r="AM43" s="9" t="s">
        <v>143</v>
      </c>
      <c r="AN43" s="9" t="s">
        <v>143</v>
      </c>
      <c r="AO43" s="9" t="str">
        <f aca="false">IF(OR(HLOOKUP("1.4.2",1:56, ROW(), FALSE()) = "x", HLOOKUP("2.1.2",1:56, ROW(), FALSE()) = "x", HLOOKUP("2.2.2",1:56, ROW(), FALSE()) = "x", HLOOKUP("2.3.1",1:56, ROW(), FALSE()) = "x"), "NI", "")</f>
        <v/>
      </c>
      <c r="AP43" s="9" t="n">
        <f aca="true">COUNTIFS(INDIRECT(ADDRESS(ROW(), 3)&amp;":"&amp;ADDRESS(ROW(), 40)), "x",INDIRECT("C2:"&amp;ADDRESS(2, 40)), INDIRECT(ADDRESS(1, 42)))*-1</f>
        <v>-0</v>
      </c>
      <c r="AQ43" s="9" t="n">
        <f aca="true">COUNTIFS(INDIRECT(ADDRESS(ROW(), 3)&amp;":"&amp;ADDRESS(ROW(), 40)), "x",INDIRECT("C2:"&amp;ADDRESS(2, 40)), INDIRECT(ADDRESS(1, 43)))*-1</f>
        <v>-1</v>
      </c>
      <c r="AR43" s="9" t="n">
        <f aca="true">COUNTIFS(INDIRECT(ADDRESS(ROW(), 3)&amp;":"&amp;ADDRESS(ROW(), 40)), "x",INDIRECT("C2:"&amp;ADDRESS(2, 40)), INDIRECT(ADDRESS(1, 44)))*-1</f>
        <v>-0</v>
      </c>
    </row>
    <row r="44" customFormat="false" ht="13.5" hidden="false" customHeight="false" outlineLevel="0" collapsed="false">
      <c r="A44" s="9" t="n">
        <v>42</v>
      </c>
      <c r="B44" s="18" t="str">
        <f aca="true">IF(INDIRECT(ADDRESS(ROW(), 41)) = "NI", "NI",IF(AND(INDIRECT(ADDRESS(ROW(), 42)) = 0, INDIRECT(ADDRESS(ROW(), 43)) = 0), "AA",IF(AND(INDIRECT(ADDRESS(ROW(), 42)) = 0, INDIRECT(ADDRESS(ROW(), 43)) &lt;= -1), "AA-", IF(INDIRECT(ADDRESS(ROW(), 42)) = 0, "A", "A-"))))</f>
        <v>AA-</v>
      </c>
      <c r="C44" s="9" t="s">
        <v>143</v>
      </c>
      <c r="D44" s="9" t="s">
        <v>138</v>
      </c>
      <c r="E44" s="9" t="s">
        <v>138</v>
      </c>
      <c r="F44" s="9" t="s">
        <v>138</v>
      </c>
      <c r="G44" s="9" t="s">
        <v>138</v>
      </c>
      <c r="H44" s="9" t="s">
        <v>138</v>
      </c>
      <c r="I44" s="9" t="s">
        <v>143</v>
      </c>
      <c r="J44" s="9" t="s">
        <v>143</v>
      </c>
      <c r="K44" s="9" t="s">
        <v>138</v>
      </c>
      <c r="L44" s="9" t="s">
        <v>138</v>
      </c>
      <c r="M44" s="9" t="s">
        <v>138</v>
      </c>
      <c r="N44" s="9" t="s">
        <v>143</v>
      </c>
      <c r="O44" s="9" t="s">
        <v>143</v>
      </c>
      <c r="P44" s="9" t="s">
        <v>143</v>
      </c>
      <c r="Q44" s="9" t="s">
        <v>143</v>
      </c>
      <c r="R44" s="9" t="s">
        <v>143</v>
      </c>
      <c r="S44" s="9" t="s">
        <v>138</v>
      </c>
      <c r="T44" s="9" t="s">
        <v>138</v>
      </c>
      <c r="U44" s="9" t="s">
        <v>138</v>
      </c>
      <c r="V44" s="9" t="s">
        <v>143</v>
      </c>
      <c r="W44" s="9" t="s">
        <v>143</v>
      </c>
      <c r="X44" s="9" t="s">
        <v>143</v>
      </c>
      <c r="Y44" s="9" t="s">
        <v>143</v>
      </c>
      <c r="Z44" s="9" t="s">
        <v>143</v>
      </c>
      <c r="AA44" s="9" t="s">
        <v>143</v>
      </c>
      <c r="AB44" s="9" t="s">
        <v>143</v>
      </c>
      <c r="AC44" s="9" t="s">
        <v>143</v>
      </c>
      <c r="AD44" s="9" t="s">
        <v>138</v>
      </c>
      <c r="AE44" s="9" t="s">
        <v>143</v>
      </c>
      <c r="AF44" s="9" t="s">
        <v>143</v>
      </c>
      <c r="AG44" s="9" t="s">
        <v>143</v>
      </c>
      <c r="AH44" s="9" t="s">
        <v>134</v>
      </c>
      <c r="AI44" s="9" t="s">
        <v>138</v>
      </c>
      <c r="AJ44" s="9" t="s">
        <v>143</v>
      </c>
      <c r="AK44" s="9" t="s">
        <v>138</v>
      </c>
      <c r="AL44" s="9" t="s">
        <v>138</v>
      </c>
      <c r="AM44" s="9" t="s">
        <v>143</v>
      </c>
      <c r="AN44" s="9" t="s">
        <v>143</v>
      </c>
      <c r="AO44" s="9" t="str">
        <f aca="false">IF(OR(HLOOKUP("1.4.2",1:56, ROW(), FALSE()) = "x", HLOOKUP("2.1.2",1:56, ROW(), FALSE()) = "x", HLOOKUP("2.2.2",1:56, ROW(), FALSE()) = "x", HLOOKUP("2.3.1",1:56, ROW(), FALSE()) = "x"), "NI", "")</f>
        <v/>
      </c>
      <c r="AP44" s="9" t="n">
        <f aca="true">COUNTIFS(INDIRECT(ADDRESS(ROW(), 3)&amp;":"&amp;ADDRESS(ROW(), 40)), "x",INDIRECT("C2:"&amp;ADDRESS(2, 40)), INDIRECT(ADDRESS(1, 42)))*-1</f>
        <v>-0</v>
      </c>
      <c r="AQ44" s="9" t="n">
        <f aca="true">COUNTIFS(INDIRECT(ADDRESS(ROW(), 3)&amp;":"&amp;ADDRESS(ROW(), 40)), "x",INDIRECT("C2:"&amp;ADDRESS(2, 40)), INDIRECT(ADDRESS(1, 43)))*-1</f>
        <v>-1</v>
      </c>
      <c r="AR44" s="9" t="n">
        <f aca="true">COUNTIFS(INDIRECT(ADDRESS(ROW(), 3)&amp;":"&amp;ADDRESS(ROW(), 40)), "x",INDIRECT("C2:"&amp;ADDRESS(2, 40)), INDIRECT(ADDRESS(1, 44)))*-1</f>
        <v>-0</v>
      </c>
    </row>
    <row r="45" customFormat="false" ht="13.5" hidden="false" customHeight="false" outlineLevel="0" collapsed="false">
      <c r="A45" s="9" t="n">
        <v>43</v>
      </c>
      <c r="B45" s="18" t="str">
        <f aca="true">IF(INDIRECT(ADDRESS(ROW(), 41)) = "NI", "NI",IF(AND(INDIRECT(ADDRESS(ROW(), 42)) = 0, INDIRECT(ADDRESS(ROW(), 43)) = 0), "AA",IF(AND(INDIRECT(ADDRESS(ROW(), 42)) = 0, INDIRECT(ADDRESS(ROW(), 43)) &lt;= -1), "AA-", IF(INDIRECT(ADDRESS(ROW(), 42)) = 0, "A", "A-"))))</f>
        <v>AA-</v>
      </c>
      <c r="C45" s="9" t="s">
        <v>143</v>
      </c>
      <c r="D45" s="9" t="s">
        <v>138</v>
      </c>
      <c r="E45" s="9" t="s">
        <v>138</v>
      </c>
      <c r="F45" s="9" t="s">
        <v>138</v>
      </c>
      <c r="G45" s="9" t="s">
        <v>138</v>
      </c>
      <c r="H45" s="9" t="s">
        <v>138</v>
      </c>
      <c r="I45" s="9" t="s">
        <v>143</v>
      </c>
      <c r="J45" s="9" t="s">
        <v>143</v>
      </c>
      <c r="K45" s="9" t="s">
        <v>138</v>
      </c>
      <c r="L45" s="9" t="s">
        <v>138</v>
      </c>
      <c r="M45" s="9" t="s">
        <v>138</v>
      </c>
      <c r="N45" s="9" t="s">
        <v>143</v>
      </c>
      <c r="O45" s="9" t="s">
        <v>143</v>
      </c>
      <c r="P45" s="9" t="s">
        <v>143</v>
      </c>
      <c r="Q45" s="9" t="s">
        <v>143</v>
      </c>
      <c r="R45" s="9" t="s">
        <v>143</v>
      </c>
      <c r="S45" s="9" t="s">
        <v>138</v>
      </c>
      <c r="T45" s="9" t="s">
        <v>138</v>
      </c>
      <c r="U45" s="9" t="s">
        <v>138</v>
      </c>
      <c r="V45" s="9" t="s">
        <v>143</v>
      </c>
      <c r="W45" s="9" t="s">
        <v>143</v>
      </c>
      <c r="X45" s="9" t="s">
        <v>143</v>
      </c>
      <c r="Y45" s="9" t="s">
        <v>143</v>
      </c>
      <c r="Z45" s="9" t="s">
        <v>143</v>
      </c>
      <c r="AA45" s="9" t="s">
        <v>143</v>
      </c>
      <c r="AB45" s="9" t="s">
        <v>143</v>
      </c>
      <c r="AC45" s="9" t="s">
        <v>143</v>
      </c>
      <c r="AD45" s="9" t="s">
        <v>138</v>
      </c>
      <c r="AE45" s="9" t="s">
        <v>143</v>
      </c>
      <c r="AF45" s="9" t="s">
        <v>143</v>
      </c>
      <c r="AG45" s="9" t="s">
        <v>143</v>
      </c>
      <c r="AH45" s="9" t="s">
        <v>134</v>
      </c>
      <c r="AI45" s="9" t="s">
        <v>138</v>
      </c>
      <c r="AJ45" s="9" t="s">
        <v>143</v>
      </c>
      <c r="AK45" s="9" t="s">
        <v>138</v>
      </c>
      <c r="AL45" s="9" t="s">
        <v>138</v>
      </c>
      <c r="AM45" s="9" t="s">
        <v>143</v>
      </c>
      <c r="AN45" s="9" t="s">
        <v>143</v>
      </c>
      <c r="AO45" s="9" t="str">
        <f aca="false">IF(OR(HLOOKUP("1.4.2",1:56, ROW(), FALSE()) = "x", HLOOKUP("2.1.2",1:56, ROW(), FALSE()) = "x", HLOOKUP("2.2.2",1:56, ROW(), FALSE()) = "x", HLOOKUP("2.3.1",1:56, ROW(), FALSE()) = "x"), "NI", "")</f>
        <v/>
      </c>
      <c r="AP45" s="9" t="n">
        <f aca="true">COUNTIFS(INDIRECT(ADDRESS(ROW(), 3)&amp;":"&amp;ADDRESS(ROW(), 40)), "x",INDIRECT("C2:"&amp;ADDRESS(2, 40)), INDIRECT(ADDRESS(1, 42)))*-1</f>
        <v>-0</v>
      </c>
      <c r="AQ45" s="9" t="n">
        <f aca="true">COUNTIFS(INDIRECT(ADDRESS(ROW(), 3)&amp;":"&amp;ADDRESS(ROW(), 40)), "x",INDIRECT("C2:"&amp;ADDRESS(2, 40)), INDIRECT(ADDRESS(1, 43)))*-1</f>
        <v>-1</v>
      </c>
      <c r="AR45" s="9" t="n">
        <f aca="true">COUNTIFS(INDIRECT(ADDRESS(ROW(), 3)&amp;":"&amp;ADDRESS(ROW(), 40)), "x",INDIRECT("C2:"&amp;ADDRESS(2, 40)), INDIRECT(ADDRESS(1, 44)))*-1</f>
        <v>-0</v>
      </c>
    </row>
    <row r="46" customFormat="false" ht="13.5" hidden="false" customHeight="false" outlineLevel="0" collapsed="false">
      <c r="A46" s="9" t="n">
        <v>44</v>
      </c>
      <c r="B46" s="18" t="str">
        <f aca="true">IF(INDIRECT(ADDRESS(ROW(), 41)) = "NI", "NI",IF(AND(INDIRECT(ADDRESS(ROW(), 42)) = 0, INDIRECT(ADDRESS(ROW(), 43)) = 0), "AA",IF(AND(INDIRECT(ADDRESS(ROW(), 42)) = 0, INDIRECT(ADDRESS(ROW(), 43)) &lt;= -1), "AA-", IF(INDIRECT(ADDRESS(ROW(), 42)) = 0, "A", "A-"))))</f>
        <v>AA-</v>
      </c>
      <c r="C46" s="9" t="s">
        <v>143</v>
      </c>
      <c r="D46" s="9" t="s">
        <v>138</v>
      </c>
      <c r="E46" s="9" t="s">
        <v>138</v>
      </c>
      <c r="F46" s="9" t="s">
        <v>138</v>
      </c>
      <c r="G46" s="9" t="s">
        <v>138</v>
      </c>
      <c r="H46" s="9" t="s">
        <v>138</v>
      </c>
      <c r="I46" s="9" t="s">
        <v>143</v>
      </c>
      <c r="J46" s="9" t="s">
        <v>143</v>
      </c>
      <c r="K46" s="9" t="s">
        <v>138</v>
      </c>
      <c r="L46" s="9" t="s">
        <v>138</v>
      </c>
      <c r="M46" s="9" t="s">
        <v>138</v>
      </c>
      <c r="N46" s="9" t="s">
        <v>143</v>
      </c>
      <c r="O46" s="9" t="s">
        <v>143</v>
      </c>
      <c r="P46" s="9" t="s">
        <v>143</v>
      </c>
      <c r="Q46" s="9" t="s">
        <v>143</v>
      </c>
      <c r="R46" s="9" t="s">
        <v>143</v>
      </c>
      <c r="S46" s="9" t="s">
        <v>138</v>
      </c>
      <c r="T46" s="9" t="s">
        <v>138</v>
      </c>
      <c r="U46" s="9" t="s">
        <v>138</v>
      </c>
      <c r="V46" s="9" t="s">
        <v>143</v>
      </c>
      <c r="W46" s="9" t="s">
        <v>143</v>
      </c>
      <c r="X46" s="9" t="s">
        <v>143</v>
      </c>
      <c r="Y46" s="9" t="s">
        <v>143</v>
      </c>
      <c r="Z46" s="9" t="s">
        <v>143</v>
      </c>
      <c r="AA46" s="9" t="s">
        <v>143</v>
      </c>
      <c r="AB46" s="9" t="s">
        <v>143</v>
      </c>
      <c r="AC46" s="9" t="s">
        <v>143</v>
      </c>
      <c r="AD46" s="9" t="s">
        <v>138</v>
      </c>
      <c r="AE46" s="9" t="s">
        <v>143</v>
      </c>
      <c r="AF46" s="9" t="s">
        <v>143</v>
      </c>
      <c r="AG46" s="9" t="s">
        <v>143</v>
      </c>
      <c r="AH46" s="9" t="s">
        <v>134</v>
      </c>
      <c r="AI46" s="9" t="s">
        <v>138</v>
      </c>
      <c r="AJ46" s="9" t="s">
        <v>143</v>
      </c>
      <c r="AK46" s="9" t="s">
        <v>138</v>
      </c>
      <c r="AL46" s="9" t="s">
        <v>138</v>
      </c>
      <c r="AM46" s="9" t="s">
        <v>143</v>
      </c>
      <c r="AN46" s="9" t="s">
        <v>143</v>
      </c>
      <c r="AO46" s="9" t="str">
        <f aca="false">IF(OR(HLOOKUP("1.4.2",1:56, ROW(), FALSE()) = "x", HLOOKUP("2.1.2",1:56, ROW(), FALSE()) = "x", HLOOKUP("2.2.2",1:56, ROW(), FALSE()) = "x", HLOOKUP("2.3.1",1:56, ROW(), FALSE()) = "x"), "NI", "")</f>
        <v/>
      </c>
      <c r="AP46" s="9" t="n">
        <f aca="true">COUNTIFS(INDIRECT(ADDRESS(ROW(), 3)&amp;":"&amp;ADDRESS(ROW(), 40)), "x",INDIRECT("C2:"&amp;ADDRESS(2, 40)), INDIRECT(ADDRESS(1, 42)))*-1</f>
        <v>-0</v>
      </c>
      <c r="AQ46" s="9" t="n">
        <f aca="true">COUNTIFS(INDIRECT(ADDRESS(ROW(), 3)&amp;":"&amp;ADDRESS(ROW(), 40)), "x",INDIRECT("C2:"&amp;ADDRESS(2, 40)), INDIRECT(ADDRESS(1, 43)))*-1</f>
        <v>-1</v>
      </c>
      <c r="AR46" s="9" t="n">
        <f aca="true">COUNTIFS(INDIRECT(ADDRESS(ROW(), 3)&amp;":"&amp;ADDRESS(ROW(), 40)), "x",INDIRECT("C2:"&amp;ADDRESS(2, 40)), INDIRECT(ADDRESS(1, 44)))*-1</f>
        <v>-0</v>
      </c>
    </row>
    <row r="47" customFormat="false" ht="13.5" hidden="false" customHeight="false" outlineLevel="0" collapsed="false">
      <c r="A47" s="9" t="n">
        <v>45</v>
      </c>
      <c r="B47" s="18" t="str">
        <f aca="true">IF(INDIRECT(ADDRESS(ROW(), 41)) = "NI", "NI",IF(AND(INDIRECT(ADDRESS(ROW(), 42)) = 0, INDIRECT(ADDRESS(ROW(), 43)) = 0), "AA",IF(AND(INDIRECT(ADDRESS(ROW(), 42)) = 0, INDIRECT(ADDRESS(ROW(), 43)) &lt;= -1), "AA-", IF(INDIRECT(ADDRESS(ROW(), 42)) = 0, "A", "A-"))))</f>
        <v>AA-</v>
      </c>
      <c r="C47" s="9" t="s">
        <v>143</v>
      </c>
      <c r="D47" s="9" t="s">
        <v>138</v>
      </c>
      <c r="E47" s="9" t="s">
        <v>138</v>
      </c>
      <c r="F47" s="9" t="s">
        <v>138</v>
      </c>
      <c r="G47" s="9" t="s">
        <v>138</v>
      </c>
      <c r="H47" s="9" t="s">
        <v>138</v>
      </c>
      <c r="I47" s="9" t="s">
        <v>143</v>
      </c>
      <c r="J47" s="9" t="s">
        <v>143</v>
      </c>
      <c r="K47" s="9" t="s">
        <v>138</v>
      </c>
      <c r="L47" s="9" t="s">
        <v>138</v>
      </c>
      <c r="M47" s="9" t="s">
        <v>138</v>
      </c>
      <c r="N47" s="9" t="s">
        <v>143</v>
      </c>
      <c r="O47" s="9" t="s">
        <v>143</v>
      </c>
      <c r="P47" s="9" t="s">
        <v>143</v>
      </c>
      <c r="Q47" s="9" t="s">
        <v>143</v>
      </c>
      <c r="R47" s="9" t="s">
        <v>143</v>
      </c>
      <c r="S47" s="9" t="s">
        <v>138</v>
      </c>
      <c r="T47" s="9" t="s">
        <v>138</v>
      </c>
      <c r="U47" s="9" t="s">
        <v>138</v>
      </c>
      <c r="V47" s="9" t="s">
        <v>143</v>
      </c>
      <c r="W47" s="9" t="s">
        <v>143</v>
      </c>
      <c r="X47" s="9" t="s">
        <v>143</v>
      </c>
      <c r="Y47" s="9" t="s">
        <v>143</v>
      </c>
      <c r="Z47" s="9" t="s">
        <v>143</v>
      </c>
      <c r="AA47" s="9" t="s">
        <v>143</v>
      </c>
      <c r="AB47" s="9" t="s">
        <v>143</v>
      </c>
      <c r="AC47" s="9" t="s">
        <v>143</v>
      </c>
      <c r="AD47" s="9" t="s">
        <v>138</v>
      </c>
      <c r="AE47" s="9" t="s">
        <v>143</v>
      </c>
      <c r="AF47" s="9" t="s">
        <v>143</v>
      </c>
      <c r="AG47" s="9" t="s">
        <v>143</v>
      </c>
      <c r="AH47" s="9" t="s">
        <v>134</v>
      </c>
      <c r="AI47" s="9" t="s">
        <v>138</v>
      </c>
      <c r="AJ47" s="9" t="s">
        <v>143</v>
      </c>
      <c r="AK47" s="9" t="s">
        <v>138</v>
      </c>
      <c r="AL47" s="9" t="s">
        <v>138</v>
      </c>
      <c r="AM47" s="9" t="s">
        <v>143</v>
      </c>
      <c r="AN47" s="9" t="s">
        <v>143</v>
      </c>
      <c r="AO47" s="9" t="str">
        <f aca="false">IF(OR(HLOOKUP("1.4.2",1:56, ROW(), FALSE()) = "x", HLOOKUP("2.1.2",1:56, ROW(), FALSE()) = "x", HLOOKUP("2.2.2",1:56, ROW(), FALSE()) = "x", HLOOKUP("2.3.1",1:56, ROW(), FALSE()) = "x"), "NI", "")</f>
        <v/>
      </c>
      <c r="AP47" s="9" t="n">
        <f aca="true">COUNTIFS(INDIRECT(ADDRESS(ROW(), 3)&amp;":"&amp;ADDRESS(ROW(), 40)), "x",INDIRECT("C2:"&amp;ADDRESS(2, 40)), INDIRECT(ADDRESS(1, 42)))*-1</f>
        <v>-0</v>
      </c>
      <c r="AQ47" s="9" t="n">
        <f aca="true">COUNTIFS(INDIRECT(ADDRESS(ROW(), 3)&amp;":"&amp;ADDRESS(ROW(), 40)), "x",INDIRECT("C2:"&amp;ADDRESS(2, 40)), INDIRECT(ADDRESS(1, 43)))*-1</f>
        <v>-1</v>
      </c>
      <c r="AR47" s="9" t="n">
        <f aca="true">COUNTIFS(INDIRECT(ADDRESS(ROW(), 3)&amp;":"&amp;ADDRESS(ROW(), 40)), "x",INDIRECT("C2:"&amp;ADDRESS(2, 40)), INDIRECT(ADDRESS(1, 44)))*-1</f>
        <v>-0</v>
      </c>
    </row>
    <row r="48" customFormat="false" ht="13.5" hidden="false" customHeight="false" outlineLevel="0" collapsed="false">
      <c r="A48" s="9" t="n">
        <v>46</v>
      </c>
      <c r="B48" s="18" t="str">
        <f aca="true">IF(INDIRECT(ADDRESS(ROW(), 41)) = "NI", "NI",IF(AND(INDIRECT(ADDRESS(ROW(), 42)) = 0, INDIRECT(ADDRESS(ROW(), 43)) = 0), "AA",IF(AND(INDIRECT(ADDRESS(ROW(), 42)) = 0, INDIRECT(ADDRESS(ROW(), 43)) &lt;= -1), "AA-", IF(INDIRECT(ADDRESS(ROW(), 42)) = 0, "A", "A-"))))</f>
        <v>AA-</v>
      </c>
      <c r="C48" s="9" t="s">
        <v>143</v>
      </c>
      <c r="D48" s="9" t="s">
        <v>138</v>
      </c>
      <c r="E48" s="9" t="s">
        <v>138</v>
      </c>
      <c r="F48" s="9" t="s">
        <v>138</v>
      </c>
      <c r="G48" s="9" t="s">
        <v>138</v>
      </c>
      <c r="H48" s="9" t="s">
        <v>138</v>
      </c>
      <c r="I48" s="9" t="s">
        <v>143</v>
      </c>
      <c r="J48" s="9" t="s">
        <v>143</v>
      </c>
      <c r="K48" s="9" t="s">
        <v>138</v>
      </c>
      <c r="L48" s="9" t="s">
        <v>138</v>
      </c>
      <c r="M48" s="9" t="s">
        <v>138</v>
      </c>
      <c r="N48" s="9" t="s">
        <v>143</v>
      </c>
      <c r="O48" s="9" t="s">
        <v>143</v>
      </c>
      <c r="P48" s="9" t="s">
        <v>143</v>
      </c>
      <c r="Q48" s="9" t="s">
        <v>143</v>
      </c>
      <c r="R48" s="9" t="s">
        <v>143</v>
      </c>
      <c r="S48" s="9" t="s">
        <v>138</v>
      </c>
      <c r="T48" s="9" t="s">
        <v>138</v>
      </c>
      <c r="U48" s="9" t="s">
        <v>138</v>
      </c>
      <c r="V48" s="9" t="s">
        <v>143</v>
      </c>
      <c r="W48" s="9" t="s">
        <v>143</v>
      </c>
      <c r="X48" s="9" t="s">
        <v>143</v>
      </c>
      <c r="Y48" s="9" t="s">
        <v>143</v>
      </c>
      <c r="Z48" s="9" t="s">
        <v>143</v>
      </c>
      <c r="AA48" s="9" t="s">
        <v>143</v>
      </c>
      <c r="AB48" s="9" t="s">
        <v>143</v>
      </c>
      <c r="AC48" s="9" t="s">
        <v>143</v>
      </c>
      <c r="AD48" s="9" t="s">
        <v>138</v>
      </c>
      <c r="AE48" s="9" t="s">
        <v>143</v>
      </c>
      <c r="AF48" s="9" t="s">
        <v>143</v>
      </c>
      <c r="AG48" s="9" t="s">
        <v>143</v>
      </c>
      <c r="AH48" s="9" t="s">
        <v>134</v>
      </c>
      <c r="AI48" s="9" t="s">
        <v>138</v>
      </c>
      <c r="AJ48" s="9" t="s">
        <v>143</v>
      </c>
      <c r="AK48" s="9" t="s">
        <v>138</v>
      </c>
      <c r="AL48" s="9" t="s">
        <v>138</v>
      </c>
      <c r="AM48" s="9" t="s">
        <v>143</v>
      </c>
      <c r="AN48" s="9" t="s">
        <v>143</v>
      </c>
      <c r="AO48" s="9" t="str">
        <f aca="false">IF(OR(HLOOKUP("1.4.2",1:56, ROW(), FALSE()) = "x", HLOOKUP("2.1.2",1:56, ROW(), FALSE()) = "x", HLOOKUP("2.2.2",1:56, ROW(), FALSE()) = "x", HLOOKUP("2.3.1",1:56, ROW(), FALSE()) = "x"), "NI", "")</f>
        <v/>
      </c>
      <c r="AP48" s="9" t="n">
        <f aca="true">COUNTIFS(INDIRECT(ADDRESS(ROW(), 3)&amp;":"&amp;ADDRESS(ROW(), 40)), "x",INDIRECT("C2:"&amp;ADDRESS(2, 40)), INDIRECT(ADDRESS(1, 42)))*-1</f>
        <v>-0</v>
      </c>
      <c r="AQ48" s="9" t="n">
        <f aca="true">COUNTIFS(INDIRECT(ADDRESS(ROW(), 3)&amp;":"&amp;ADDRESS(ROW(), 40)), "x",INDIRECT("C2:"&amp;ADDRESS(2, 40)), INDIRECT(ADDRESS(1, 43)))*-1</f>
        <v>-1</v>
      </c>
      <c r="AR48" s="9" t="n">
        <f aca="true">COUNTIFS(INDIRECT(ADDRESS(ROW(), 3)&amp;":"&amp;ADDRESS(ROW(), 40)), "x",INDIRECT("C2:"&amp;ADDRESS(2, 40)), INDIRECT(ADDRESS(1, 44)))*-1</f>
        <v>-0</v>
      </c>
    </row>
    <row r="49" customFormat="false" ht="13.5" hidden="false" customHeight="false" outlineLevel="0" collapsed="false">
      <c r="A49" s="9" t="n">
        <v>47</v>
      </c>
      <c r="B49" s="18" t="str">
        <f aca="true">IF(INDIRECT(ADDRESS(ROW(), 41)) = "NI", "NI",IF(AND(INDIRECT(ADDRESS(ROW(), 42)) = 0, INDIRECT(ADDRESS(ROW(), 43)) = 0), "AA",IF(AND(INDIRECT(ADDRESS(ROW(), 42)) = 0, INDIRECT(ADDRESS(ROW(), 43)) &lt;= -1), "AA-", IF(INDIRECT(ADDRESS(ROW(), 42)) = 0, "A", "A-"))))</f>
        <v>AA-</v>
      </c>
      <c r="C49" s="9" t="s">
        <v>143</v>
      </c>
      <c r="D49" s="9" t="s">
        <v>138</v>
      </c>
      <c r="E49" s="9" t="s">
        <v>138</v>
      </c>
      <c r="F49" s="9" t="s">
        <v>138</v>
      </c>
      <c r="G49" s="9" t="s">
        <v>138</v>
      </c>
      <c r="H49" s="9" t="s">
        <v>138</v>
      </c>
      <c r="I49" s="9" t="s">
        <v>143</v>
      </c>
      <c r="J49" s="9" t="s">
        <v>143</v>
      </c>
      <c r="K49" s="9" t="s">
        <v>138</v>
      </c>
      <c r="L49" s="9" t="s">
        <v>138</v>
      </c>
      <c r="M49" s="9" t="s">
        <v>138</v>
      </c>
      <c r="N49" s="9" t="s">
        <v>143</v>
      </c>
      <c r="O49" s="9" t="s">
        <v>143</v>
      </c>
      <c r="P49" s="9" t="s">
        <v>143</v>
      </c>
      <c r="Q49" s="9" t="s">
        <v>143</v>
      </c>
      <c r="R49" s="9" t="s">
        <v>143</v>
      </c>
      <c r="S49" s="9" t="s">
        <v>138</v>
      </c>
      <c r="T49" s="9" t="s">
        <v>138</v>
      </c>
      <c r="U49" s="9" t="s">
        <v>138</v>
      </c>
      <c r="V49" s="9" t="s">
        <v>143</v>
      </c>
      <c r="W49" s="9" t="s">
        <v>143</v>
      </c>
      <c r="X49" s="9" t="s">
        <v>143</v>
      </c>
      <c r="Y49" s="9" t="s">
        <v>143</v>
      </c>
      <c r="Z49" s="9" t="s">
        <v>143</v>
      </c>
      <c r="AA49" s="9" t="s">
        <v>143</v>
      </c>
      <c r="AB49" s="9" t="s">
        <v>143</v>
      </c>
      <c r="AC49" s="9" t="s">
        <v>143</v>
      </c>
      <c r="AD49" s="9" t="s">
        <v>138</v>
      </c>
      <c r="AE49" s="9" t="s">
        <v>143</v>
      </c>
      <c r="AF49" s="9" t="s">
        <v>143</v>
      </c>
      <c r="AG49" s="9" t="s">
        <v>143</v>
      </c>
      <c r="AH49" s="9" t="s">
        <v>134</v>
      </c>
      <c r="AI49" s="9" t="s">
        <v>138</v>
      </c>
      <c r="AJ49" s="9" t="s">
        <v>143</v>
      </c>
      <c r="AK49" s="9" t="s">
        <v>138</v>
      </c>
      <c r="AL49" s="9" t="s">
        <v>138</v>
      </c>
      <c r="AM49" s="9" t="s">
        <v>143</v>
      </c>
      <c r="AN49" s="9" t="s">
        <v>143</v>
      </c>
      <c r="AO49" s="9" t="str">
        <f aca="false">IF(OR(HLOOKUP("1.4.2",1:56, ROW(), FALSE()) = "x", HLOOKUP("2.1.2",1:56, ROW(), FALSE()) = "x", HLOOKUP("2.2.2",1:56, ROW(), FALSE()) = "x", HLOOKUP("2.3.1",1:56, ROW(), FALSE()) = "x"), "NI", "")</f>
        <v/>
      </c>
      <c r="AP49" s="9" t="n">
        <f aca="true">COUNTIFS(INDIRECT(ADDRESS(ROW(), 3)&amp;":"&amp;ADDRESS(ROW(), 40)), "x",INDIRECT("C2:"&amp;ADDRESS(2, 40)), INDIRECT(ADDRESS(1, 42)))*-1</f>
        <v>-0</v>
      </c>
      <c r="AQ49" s="9" t="n">
        <f aca="true">COUNTIFS(INDIRECT(ADDRESS(ROW(), 3)&amp;":"&amp;ADDRESS(ROW(), 40)), "x",INDIRECT("C2:"&amp;ADDRESS(2, 40)), INDIRECT(ADDRESS(1, 43)))*-1</f>
        <v>-1</v>
      </c>
      <c r="AR49" s="9" t="n">
        <f aca="true">COUNTIFS(INDIRECT(ADDRESS(ROW(), 3)&amp;":"&amp;ADDRESS(ROW(), 40)), "x",INDIRECT("C2:"&amp;ADDRESS(2, 40)), INDIRECT(ADDRESS(1, 44)))*-1</f>
        <v>-0</v>
      </c>
    </row>
    <row r="50" customFormat="false" ht="13.5" hidden="false" customHeight="false" outlineLevel="0" collapsed="false">
      <c r="A50" s="9" t="n">
        <v>48</v>
      </c>
      <c r="B50" s="18" t="str">
        <f aca="true">IF(INDIRECT(ADDRESS(ROW(), 41)) = "NI", "NI",IF(AND(INDIRECT(ADDRESS(ROW(), 42)) = 0, INDIRECT(ADDRESS(ROW(), 43)) = 0), "AA",IF(AND(INDIRECT(ADDRESS(ROW(), 42)) = 0, INDIRECT(ADDRESS(ROW(), 43)) &lt;= -1), "AA-", IF(INDIRECT(ADDRESS(ROW(), 42)) = 0, "A", "A-"))))</f>
        <v>AA-</v>
      </c>
      <c r="C50" s="9" t="s">
        <v>143</v>
      </c>
      <c r="D50" s="9" t="s">
        <v>138</v>
      </c>
      <c r="E50" s="9" t="s">
        <v>138</v>
      </c>
      <c r="F50" s="9" t="s">
        <v>138</v>
      </c>
      <c r="G50" s="9" t="s">
        <v>138</v>
      </c>
      <c r="H50" s="9" t="s">
        <v>138</v>
      </c>
      <c r="I50" s="9" t="s">
        <v>143</v>
      </c>
      <c r="J50" s="9" t="s">
        <v>143</v>
      </c>
      <c r="K50" s="9" t="s">
        <v>138</v>
      </c>
      <c r="L50" s="9" t="s">
        <v>138</v>
      </c>
      <c r="M50" s="9" t="s">
        <v>138</v>
      </c>
      <c r="N50" s="9" t="s">
        <v>143</v>
      </c>
      <c r="O50" s="9" t="s">
        <v>143</v>
      </c>
      <c r="P50" s="9" t="s">
        <v>143</v>
      </c>
      <c r="Q50" s="9" t="s">
        <v>143</v>
      </c>
      <c r="R50" s="9" t="s">
        <v>143</v>
      </c>
      <c r="S50" s="9" t="s">
        <v>138</v>
      </c>
      <c r="T50" s="9" t="s">
        <v>138</v>
      </c>
      <c r="U50" s="9" t="s">
        <v>138</v>
      </c>
      <c r="V50" s="9" t="s">
        <v>143</v>
      </c>
      <c r="W50" s="9" t="s">
        <v>143</v>
      </c>
      <c r="X50" s="9" t="s">
        <v>143</v>
      </c>
      <c r="Y50" s="9" t="s">
        <v>143</v>
      </c>
      <c r="Z50" s="9" t="s">
        <v>143</v>
      </c>
      <c r="AA50" s="9" t="s">
        <v>143</v>
      </c>
      <c r="AB50" s="9" t="s">
        <v>143</v>
      </c>
      <c r="AC50" s="9" t="s">
        <v>143</v>
      </c>
      <c r="AD50" s="9" t="s">
        <v>138</v>
      </c>
      <c r="AE50" s="9" t="s">
        <v>143</v>
      </c>
      <c r="AF50" s="9" t="s">
        <v>143</v>
      </c>
      <c r="AG50" s="9" t="s">
        <v>143</v>
      </c>
      <c r="AH50" s="9" t="s">
        <v>134</v>
      </c>
      <c r="AI50" s="9" t="s">
        <v>138</v>
      </c>
      <c r="AJ50" s="9" t="s">
        <v>143</v>
      </c>
      <c r="AK50" s="9" t="s">
        <v>138</v>
      </c>
      <c r="AL50" s="9" t="s">
        <v>138</v>
      </c>
      <c r="AM50" s="9" t="s">
        <v>143</v>
      </c>
      <c r="AN50" s="9" t="s">
        <v>143</v>
      </c>
      <c r="AO50" s="9" t="str">
        <f aca="false">IF(OR(HLOOKUP("1.4.2",1:56, ROW(), FALSE()) = "x", HLOOKUP("2.1.2",1:56, ROW(), FALSE()) = "x", HLOOKUP("2.2.2",1:56, ROW(), FALSE()) = "x", HLOOKUP("2.3.1",1:56, ROW(), FALSE()) = "x"), "NI", "")</f>
        <v/>
      </c>
      <c r="AP50" s="9" t="n">
        <f aca="true">COUNTIFS(INDIRECT(ADDRESS(ROW(), 3)&amp;":"&amp;ADDRESS(ROW(), 40)), "x",INDIRECT("C2:"&amp;ADDRESS(2, 40)), INDIRECT(ADDRESS(1, 42)))*-1</f>
        <v>-0</v>
      </c>
      <c r="AQ50" s="9" t="n">
        <f aca="true">COUNTIFS(INDIRECT(ADDRESS(ROW(), 3)&amp;":"&amp;ADDRESS(ROW(), 40)), "x",INDIRECT("C2:"&amp;ADDRESS(2, 40)), INDIRECT(ADDRESS(1, 43)))*-1</f>
        <v>-1</v>
      </c>
      <c r="AR50" s="9" t="n">
        <f aca="true">COUNTIFS(INDIRECT(ADDRESS(ROW(), 3)&amp;":"&amp;ADDRESS(ROW(), 40)), "x",INDIRECT("C2:"&amp;ADDRESS(2, 40)), INDIRECT(ADDRESS(1, 44)))*-1</f>
        <v>-0</v>
      </c>
    </row>
    <row r="51" customFormat="false" ht="13.5" hidden="false" customHeight="false" outlineLevel="0" collapsed="false">
      <c r="A51" s="9" t="n">
        <v>49</v>
      </c>
      <c r="B51" s="18" t="str">
        <f aca="true">IF(INDIRECT(ADDRESS(ROW(), 41)) = "NI", "NI",IF(AND(INDIRECT(ADDRESS(ROW(), 42)) = 0, INDIRECT(ADDRESS(ROW(), 43)) = 0), "AA",IF(AND(INDIRECT(ADDRESS(ROW(), 42)) = 0, INDIRECT(ADDRESS(ROW(), 43)) &lt;= -1), "AA-", IF(INDIRECT(ADDRESS(ROW(), 42)) = 0, "A", "A-"))))</f>
        <v>AA-</v>
      </c>
      <c r="C51" s="9" t="s">
        <v>143</v>
      </c>
      <c r="D51" s="9" t="s">
        <v>138</v>
      </c>
      <c r="E51" s="9" t="s">
        <v>138</v>
      </c>
      <c r="F51" s="9" t="s">
        <v>138</v>
      </c>
      <c r="G51" s="9" t="s">
        <v>138</v>
      </c>
      <c r="H51" s="9" t="s">
        <v>138</v>
      </c>
      <c r="I51" s="9" t="s">
        <v>143</v>
      </c>
      <c r="J51" s="9" t="s">
        <v>143</v>
      </c>
      <c r="K51" s="9" t="s">
        <v>138</v>
      </c>
      <c r="L51" s="9" t="s">
        <v>138</v>
      </c>
      <c r="M51" s="9" t="s">
        <v>138</v>
      </c>
      <c r="N51" s="9" t="s">
        <v>143</v>
      </c>
      <c r="O51" s="9" t="s">
        <v>143</v>
      </c>
      <c r="P51" s="9" t="s">
        <v>143</v>
      </c>
      <c r="Q51" s="9" t="s">
        <v>143</v>
      </c>
      <c r="R51" s="9" t="s">
        <v>143</v>
      </c>
      <c r="S51" s="9" t="s">
        <v>138</v>
      </c>
      <c r="T51" s="9" t="s">
        <v>138</v>
      </c>
      <c r="U51" s="9" t="s">
        <v>138</v>
      </c>
      <c r="V51" s="9" t="s">
        <v>143</v>
      </c>
      <c r="W51" s="9" t="s">
        <v>143</v>
      </c>
      <c r="X51" s="9" t="s">
        <v>143</v>
      </c>
      <c r="Y51" s="9" t="s">
        <v>143</v>
      </c>
      <c r="Z51" s="9" t="s">
        <v>143</v>
      </c>
      <c r="AA51" s="9" t="s">
        <v>143</v>
      </c>
      <c r="AB51" s="9" t="s">
        <v>143</v>
      </c>
      <c r="AC51" s="9" t="s">
        <v>143</v>
      </c>
      <c r="AD51" s="9" t="s">
        <v>138</v>
      </c>
      <c r="AE51" s="9" t="s">
        <v>143</v>
      </c>
      <c r="AF51" s="9" t="s">
        <v>143</v>
      </c>
      <c r="AG51" s="9" t="s">
        <v>143</v>
      </c>
      <c r="AH51" s="9" t="s">
        <v>134</v>
      </c>
      <c r="AI51" s="9" t="s">
        <v>138</v>
      </c>
      <c r="AJ51" s="9" t="s">
        <v>143</v>
      </c>
      <c r="AK51" s="9" t="s">
        <v>138</v>
      </c>
      <c r="AL51" s="9" t="s">
        <v>138</v>
      </c>
      <c r="AM51" s="9" t="s">
        <v>143</v>
      </c>
      <c r="AN51" s="9" t="s">
        <v>143</v>
      </c>
      <c r="AO51" s="9" t="str">
        <f aca="false">IF(OR(HLOOKUP("1.4.2",1:56, ROW(), FALSE()) = "x", HLOOKUP("2.1.2",1:56, ROW(), FALSE()) = "x", HLOOKUP("2.2.2",1:56, ROW(), FALSE()) = "x", HLOOKUP("2.3.1",1:56, ROW(), FALSE()) = "x"), "NI", "")</f>
        <v/>
      </c>
      <c r="AP51" s="9" t="n">
        <f aca="true">COUNTIFS(INDIRECT(ADDRESS(ROW(), 3)&amp;":"&amp;ADDRESS(ROW(), 40)), "x",INDIRECT("C2:"&amp;ADDRESS(2, 40)), INDIRECT(ADDRESS(1, 42)))*-1</f>
        <v>-0</v>
      </c>
      <c r="AQ51" s="9" t="n">
        <f aca="true">COUNTIFS(INDIRECT(ADDRESS(ROW(), 3)&amp;":"&amp;ADDRESS(ROW(), 40)), "x",INDIRECT("C2:"&amp;ADDRESS(2, 40)), INDIRECT(ADDRESS(1, 43)))*-1</f>
        <v>-1</v>
      </c>
      <c r="AR51" s="9" t="n">
        <f aca="true">COUNTIFS(INDIRECT(ADDRESS(ROW(), 3)&amp;":"&amp;ADDRESS(ROW(), 40)), "x",INDIRECT("C2:"&amp;ADDRESS(2, 40)), INDIRECT(ADDRESS(1, 44)))*-1</f>
        <v>-0</v>
      </c>
    </row>
    <row r="52" customFormat="false" ht="13.5" hidden="false" customHeight="false" outlineLevel="0" collapsed="false">
      <c r="A52" s="9" t="n">
        <v>50</v>
      </c>
      <c r="B52" s="18" t="str">
        <f aca="true">IF(INDIRECT(ADDRESS(ROW(), 41)) = "NI", "NI",IF(AND(INDIRECT(ADDRESS(ROW(), 42)) = 0, INDIRECT(ADDRESS(ROW(), 43)) = 0), "AA",IF(AND(INDIRECT(ADDRESS(ROW(), 42)) = 0, INDIRECT(ADDRESS(ROW(), 43)) &lt;= -1), "AA-", IF(INDIRECT(ADDRESS(ROW(), 42)) = 0, "A", "A-"))))</f>
        <v>AA-</v>
      </c>
      <c r="C52" s="9" t="s">
        <v>143</v>
      </c>
      <c r="D52" s="9" t="s">
        <v>138</v>
      </c>
      <c r="E52" s="9" t="s">
        <v>138</v>
      </c>
      <c r="F52" s="9" t="s">
        <v>138</v>
      </c>
      <c r="G52" s="9" t="s">
        <v>138</v>
      </c>
      <c r="H52" s="9" t="s">
        <v>138</v>
      </c>
      <c r="I52" s="9" t="s">
        <v>143</v>
      </c>
      <c r="J52" s="9" t="s">
        <v>143</v>
      </c>
      <c r="K52" s="9" t="s">
        <v>138</v>
      </c>
      <c r="L52" s="9" t="s">
        <v>138</v>
      </c>
      <c r="M52" s="9" t="s">
        <v>138</v>
      </c>
      <c r="N52" s="9" t="s">
        <v>143</v>
      </c>
      <c r="O52" s="9" t="s">
        <v>143</v>
      </c>
      <c r="P52" s="9" t="s">
        <v>143</v>
      </c>
      <c r="Q52" s="9" t="s">
        <v>143</v>
      </c>
      <c r="R52" s="9" t="s">
        <v>143</v>
      </c>
      <c r="S52" s="9" t="s">
        <v>138</v>
      </c>
      <c r="T52" s="9" t="s">
        <v>138</v>
      </c>
      <c r="U52" s="9" t="s">
        <v>138</v>
      </c>
      <c r="V52" s="9" t="s">
        <v>143</v>
      </c>
      <c r="W52" s="9" t="s">
        <v>143</v>
      </c>
      <c r="X52" s="9" t="s">
        <v>143</v>
      </c>
      <c r="Y52" s="9" t="s">
        <v>143</v>
      </c>
      <c r="Z52" s="9" t="s">
        <v>143</v>
      </c>
      <c r="AA52" s="9" t="s">
        <v>143</v>
      </c>
      <c r="AB52" s="9" t="s">
        <v>143</v>
      </c>
      <c r="AC52" s="9" t="s">
        <v>143</v>
      </c>
      <c r="AD52" s="9" t="s">
        <v>138</v>
      </c>
      <c r="AE52" s="9" t="s">
        <v>143</v>
      </c>
      <c r="AF52" s="9" t="s">
        <v>143</v>
      </c>
      <c r="AG52" s="9" t="s">
        <v>143</v>
      </c>
      <c r="AH52" s="9" t="s">
        <v>134</v>
      </c>
      <c r="AI52" s="9" t="s">
        <v>138</v>
      </c>
      <c r="AJ52" s="9" t="s">
        <v>143</v>
      </c>
      <c r="AK52" s="9" t="s">
        <v>138</v>
      </c>
      <c r="AL52" s="9" t="s">
        <v>138</v>
      </c>
      <c r="AM52" s="9" t="s">
        <v>143</v>
      </c>
      <c r="AN52" s="9" t="s">
        <v>143</v>
      </c>
      <c r="AO52" s="9" t="str">
        <f aca="false">IF(OR(HLOOKUP("1.4.2",1:56, ROW(), FALSE()) = "x", HLOOKUP("2.1.2",1:56, ROW(), FALSE()) = "x", HLOOKUP("2.2.2",1:56, ROW(), FALSE()) = "x", HLOOKUP("2.3.1",1:56, ROW(), FALSE()) = "x"), "NI", "")</f>
        <v/>
      </c>
      <c r="AP52" s="9" t="n">
        <f aca="true">COUNTIFS(INDIRECT(ADDRESS(ROW(), 3)&amp;":"&amp;ADDRESS(ROW(), 40)), "x",INDIRECT("C2:"&amp;ADDRESS(2, 40)), INDIRECT(ADDRESS(1, 42)))*-1</f>
        <v>-0</v>
      </c>
      <c r="AQ52" s="9" t="n">
        <f aca="true">COUNTIFS(INDIRECT(ADDRESS(ROW(), 3)&amp;":"&amp;ADDRESS(ROW(), 40)), "x",INDIRECT("C2:"&amp;ADDRESS(2, 40)), INDIRECT(ADDRESS(1, 43)))*-1</f>
        <v>-1</v>
      </c>
      <c r="AR52" s="9" t="n">
        <f aca="true">COUNTIFS(INDIRECT(ADDRESS(ROW(), 3)&amp;":"&amp;ADDRESS(ROW(), 40)), "x",INDIRECT("C2:"&amp;ADDRESS(2, 40)), INDIRECT(ADDRESS(1, 44)))*-1</f>
        <v>-0</v>
      </c>
    </row>
    <row r="53" customFormat="false" ht="13.5" hidden="false" customHeight="false" outlineLevel="0" collapsed="false">
      <c r="A53" s="9" t="n">
        <v>51</v>
      </c>
      <c r="B53" s="18" t="str">
        <f aca="true">IF(INDIRECT(ADDRESS(ROW(), 41)) = "NI", "NI",IF(AND(INDIRECT(ADDRESS(ROW(), 42)) = 0, INDIRECT(ADDRESS(ROW(), 43)) = 0), "AA",IF(AND(INDIRECT(ADDRESS(ROW(), 42)) = 0, INDIRECT(ADDRESS(ROW(), 43)) &lt;= -1), "AA-", IF(INDIRECT(ADDRESS(ROW(), 42)) = 0, "A", "A-"))))</f>
        <v>A-</v>
      </c>
      <c r="C53" s="9" t="s">
        <v>134</v>
      </c>
      <c r="D53" s="9" t="s">
        <v>138</v>
      </c>
      <c r="E53" s="9" t="s">
        <v>138</v>
      </c>
      <c r="F53" s="9" t="s">
        <v>138</v>
      </c>
      <c r="G53" s="9" t="s">
        <v>138</v>
      </c>
      <c r="H53" s="9" t="s">
        <v>138</v>
      </c>
      <c r="I53" s="9" t="s">
        <v>134</v>
      </c>
      <c r="J53" s="9" t="s">
        <v>134</v>
      </c>
      <c r="K53" s="9" t="s">
        <v>138</v>
      </c>
      <c r="L53" s="9" t="s">
        <v>138</v>
      </c>
      <c r="M53" s="9" t="s">
        <v>138</v>
      </c>
      <c r="N53" s="9" t="s">
        <v>134</v>
      </c>
      <c r="O53" s="9" t="s">
        <v>143</v>
      </c>
      <c r="P53" s="9" t="s">
        <v>143</v>
      </c>
      <c r="Q53" s="9" t="s">
        <v>143</v>
      </c>
      <c r="R53" s="9" t="s">
        <v>143</v>
      </c>
      <c r="S53" s="9" t="s">
        <v>138</v>
      </c>
      <c r="T53" s="9" t="s">
        <v>138</v>
      </c>
      <c r="U53" s="9" t="s">
        <v>138</v>
      </c>
      <c r="V53" s="9" t="s">
        <v>134</v>
      </c>
      <c r="W53" s="9" t="s">
        <v>134</v>
      </c>
      <c r="X53" s="9" t="s">
        <v>143</v>
      </c>
      <c r="Y53" s="9" t="s">
        <v>143</v>
      </c>
      <c r="Z53" s="9" t="s">
        <v>143</v>
      </c>
      <c r="AA53" s="9" t="s">
        <v>134</v>
      </c>
      <c r="AB53" s="9" t="s">
        <v>143</v>
      </c>
      <c r="AC53" s="9" t="s">
        <v>143</v>
      </c>
      <c r="AD53" s="9" t="s">
        <v>134</v>
      </c>
      <c r="AE53" s="9" t="s">
        <v>143</v>
      </c>
      <c r="AF53" s="9" t="s">
        <v>138</v>
      </c>
      <c r="AG53" s="9" t="s">
        <v>143</v>
      </c>
      <c r="AH53" s="9" t="s">
        <v>138</v>
      </c>
      <c r="AI53" s="9" t="s">
        <v>138</v>
      </c>
      <c r="AJ53" s="9" t="s">
        <v>138</v>
      </c>
      <c r="AK53" s="9" t="s">
        <v>138</v>
      </c>
      <c r="AL53" s="9" t="s">
        <v>138</v>
      </c>
      <c r="AM53" s="9" t="s">
        <v>138</v>
      </c>
      <c r="AN53" s="9" t="s">
        <v>138</v>
      </c>
      <c r="AO53" s="9" t="str">
        <f aca="false">IF(OR(HLOOKUP("1.4.2",1:56, ROW(), FALSE()) = "x", HLOOKUP("2.1.2",1:56, ROW(), FALSE()) = "x", HLOOKUP("2.2.2",1:56, ROW(), FALSE()) = "x", HLOOKUP("2.3.1",1:56, ROW(), FALSE()) = "x"), "NI", "")</f>
        <v/>
      </c>
      <c r="AP53" s="9" t="n">
        <f aca="true">COUNTIFS(INDIRECT(ADDRESS(ROW(), 3)&amp;":"&amp;ADDRESS(ROW(), 40)), "x",INDIRECT("C2:"&amp;ADDRESS(2, 40)), INDIRECT(ADDRESS(1, 42)))*-1</f>
        <v>-5</v>
      </c>
      <c r="AQ53" s="9" t="n">
        <f aca="true">COUNTIFS(INDIRECT(ADDRESS(ROW(), 3)&amp;":"&amp;ADDRESS(ROW(), 40)), "x",INDIRECT("C2:"&amp;ADDRESS(2, 40)), INDIRECT(ADDRESS(1, 43)))*-1</f>
        <v>-3</v>
      </c>
      <c r="AR53" s="9" t="n">
        <f aca="true">COUNTIFS(INDIRECT(ADDRESS(ROW(), 3)&amp;":"&amp;ADDRESS(ROW(), 40)), "x",INDIRECT("C2:"&amp;ADDRESS(2, 40)), INDIRECT(ADDRESS(1, 44)))*-1</f>
        <v>-0</v>
      </c>
    </row>
    <row r="54" customFormat="false" ht="13.5" hidden="false" customHeight="false" outlineLevel="0" collapsed="false">
      <c r="A54" s="9" t="n">
        <v>52</v>
      </c>
      <c r="B54" s="18" t="str">
        <f aca="true">IF(INDIRECT(ADDRESS(ROW(), 41)) = "NI", "NI",IF(AND(INDIRECT(ADDRESS(ROW(), 42)) = 0, INDIRECT(ADDRESS(ROW(), 43)) = 0), "AA",IF(AND(INDIRECT(ADDRESS(ROW(), 42)) = 0, INDIRECT(ADDRESS(ROW(), 43)) &lt;= -1), "AA-", IF(INDIRECT(ADDRESS(ROW(), 42)) = 0, "A", "A-"))))</f>
        <v>A-</v>
      </c>
      <c r="C54" s="9" t="s">
        <v>134</v>
      </c>
      <c r="D54" s="9" t="s">
        <v>138</v>
      </c>
      <c r="E54" s="9" t="s">
        <v>138</v>
      </c>
      <c r="F54" s="9" t="s">
        <v>138</v>
      </c>
      <c r="G54" s="9" t="s">
        <v>138</v>
      </c>
      <c r="H54" s="9" t="s">
        <v>138</v>
      </c>
      <c r="I54" s="9" t="s">
        <v>143</v>
      </c>
      <c r="J54" s="9" t="s">
        <v>134</v>
      </c>
      <c r="K54" s="9" t="s">
        <v>138</v>
      </c>
      <c r="L54" s="9" t="s">
        <v>138</v>
      </c>
      <c r="M54" s="9" t="s">
        <v>138</v>
      </c>
      <c r="N54" s="9" t="s">
        <v>134</v>
      </c>
      <c r="O54" s="9" t="s">
        <v>143</v>
      </c>
      <c r="P54" s="9" t="s">
        <v>143</v>
      </c>
      <c r="Q54" s="9" t="s">
        <v>143</v>
      </c>
      <c r="R54" s="9" t="s">
        <v>143</v>
      </c>
      <c r="S54" s="9" t="s">
        <v>138</v>
      </c>
      <c r="T54" s="9" t="s">
        <v>138</v>
      </c>
      <c r="U54" s="9" t="s">
        <v>138</v>
      </c>
      <c r="V54" s="9" t="s">
        <v>143</v>
      </c>
      <c r="W54" s="9" t="s">
        <v>143</v>
      </c>
      <c r="X54" s="9" t="s">
        <v>143</v>
      </c>
      <c r="Y54" s="9" t="s">
        <v>143</v>
      </c>
      <c r="Z54" s="9" t="s">
        <v>134</v>
      </c>
      <c r="AA54" s="9" t="s">
        <v>143</v>
      </c>
      <c r="AB54" s="9" t="s">
        <v>143</v>
      </c>
      <c r="AC54" s="9" t="s">
        <v>143</v>
      </c>
      <c r="AD54" s="9" t="s">
        <v>143</v>
      </c>
      <c r="AE54" s="9" t="s">
        <v>143</v>
      </c>
      <c r="AF54" s="9" t="s">
        <v>138</v>
      </c>
      <c r="AG54" s="9" t="s">
        <v>138</v>
      </c>
      <c r="AH54" s="9" t="s">
        <v>138</v>
      </c>
      <c r="AI54" s="9" t="s">
        <v>138</v>
      </c>
      <c r="AJ54" s="9" t="s">
        <v>138</v>
      </c>
      <c r="AK54" s="9" t="s">
        <v>138</v>
      </c>
      <c r="AL54" s="9" t="s">
        <v>138</v>
      </c>
      <c r="AM54" s="9" t="s">
        <v>138</v>
      </c>
      <c r="AN54" s="9" t="s">
        <v>138</v>
      </c>
      <c r="AO54" s="9" t="str">
        <f aca="false">IF(OR(HLOOKUP("1.4.2",1:56, ROW(), FALSE()) = "x", HLOOKUP("2.1.2",1:56, ROW(), FALSE()) = "x", HLOOKUP("2.2.2",1:56, ROW(), FALSE()) = "x", HLOOKUP("2.3.1",1:56, ROW(), FALSE()) = "x"), "NI", "")</f>
        <v/>
      </c>
      <c r="AP54" s="9" t="n">
        <f aca="true">COUNTIFS(INDIRECT(ADDRESS(ROW(), 3)&amp;":"&amp;ADDRESS(ROW(), 40)), "x",INDIRECT("C2:"&amp;ADDRESS(2, 40)), INDIRECT(ADDRESS(1, 42)))*-1</f>
        <v>-2</v>
      </c>
      <c r="AQ54" s="9" t="n">
        <f aca="true">COUNTIFS(INDIRECT(ADDRESS(ROW(), 3)&amp;":"&amp;ADDRESS(ROW(), 40)), "x",INDIRECT("C2:"&amp;ADDRESS(2, 40)), INDIRECT(ADDRESS(1, 43)))*-1</f>
        <v>-2</v>
      </c>
      <c r="AR54" s="9" t="n">
        <f aca="true">COUNTIFS(INDIRECT(ADDRESS(ROW(), 3)&amp;":"&amp;ADDRESS(ROW(), 40)), "x",INDIRECT("C2:"&amp;ADDRESS(2, 40)), INDIRECT(ADDRESS(1, 44)))*-1</f>
        <v>-0</v>
      </c>
    </row>
    <row r="55" customFormat="false" ht="13.5" hidden="false" customHeight="false" outlineLevel="0" collapsed="false">
      <c r="A55" s="9" t="n">
        <v>53</v>
      </c>
      <c r="B55" s="18" t="str">
        <f aca="true">IF(INDIRECT(ADDRESS(ROW(), 41)) = "NI", "NI",IF(AND(INDIRECT(ADDRESS(ROW(), 42)) = 0, INDIRECT(ADDRESS(ROW(), 43)) = 0), "AA",IF(AND(INDIRECT(ADDRESS(ROW(), 42)) = 0, INDIRECT(ADDRESS(ROW(), 43)) &lt;= -1), "AA-", IF(INDIRECT(ADDRESS(ROW(), 42)) = 0, "A", "A-"))))</f>
        <v>AA-</v>
      </c>
      <c r="C55" s="9" t="s">
        <v>143</v>
      </c>
      <c r="D55" s="9" t="s">
        <v>138</v>
      </c>
      <c r="E55" s="9" t="s">
        <v>138</v>
      </c>
      <c r="F55" s="9" t="s">
        <v>138</v>
      </c>
      <c r="G55" s="9" t="s">
        <v>138</v>
      </c>
      <c r="H55" s="9" t="s">
        <v>138</v>
      </c>
      <c r="I55" s="9" t="s">
        <v>143</v>
      </c>
      <c r="J55" s="9" t="s">
        <v>143</v>
      </c>
      <c r="K55" s="9" t="s">
        <v>138</v>
      </c>
      <c r="L55" s="9" t="s">
        <v>138</v>
      </c>
      <c r="M55" s="9" t="s">
        <v>138</v>
      </c>
      <c r="N55" s="9" t="s">
        <v>143</v>
      </c>
      <c r="O55" s="9" t="s">
        <v>143</v>
      </c>
      <c r="P55" s="9" t="s">
        <v>143</v>
      </c>
      <c r="Q55" s="9" t="s">
        <v>143</v>
      </c>
      <c r="R55" s="9" t="s">
        <v>143</v>
      </c>
      <c r="S55" s="9" t="s">
        <v>138</v>
      </c>
      <c r="T55" s="9" t="s">
        <v>138</v>
      </c>
      <c r="U55" s="9" t="s">
        <v>138</v>
      </c>
      <c r="V55" s="9" t="s">
        <v>143</v>
      </c>
      <c r="W55" s="9" t="s">
        <v>143</v>
      </c>
      <c r="X55" s="9" t="s">
        <v>143</v>
      </c>
      <c r="Y55" s="9" t="s">
        <v>143</v>
      </c>
      <c r="Z55" s="9" t="s">
        <v>134</v>
      </c>
      <c r="AA55" s="9" t="s">
        <v>143</v>
      </c>
      <c r="AB55" s="9" t="s">
        <v>143</v>
      </c>
      <c r="AC55" s="9" t="s">
        <v>143</v>
      </c>
      <c r="AD55" s="9" t="s">
        <v>138</v>
      </c>
      <c r="AE55" s="9" t="s">
        <v>143</v>
      </c>
      <c r="AF55" s="9" t="s">
        <v>138</v>
      </c>
      <c r="AG55" s="9" t="s">
        <v>138</v>
      </c>
      <c r="AH55" s="9" t="s">
        <v>138</v>
      </c>
      <c r="AI55" s="9" t="s">
        <v>138</v>
      </c>
      <c r="AJ55" s="9" t="s">
        <v>138</v>
      </c>
      <c r="AK55" s="9" t="s">
        <v>138</v>
      </c>
      <c r="AL55" s="9" t="s">
        <v>138</v>
      </c>
      <c r="AM55" s="9" t="s">
        <v>138</v>
      </c>
      <c r="AN55" s="9" t="s">
        <v>138</v>
      </c>
      <c r="AO55" s="9" t="str">
        <f aca="false">IF(OR(HLOOKUP("1.4.2",1:56, ROW(), FALSE()) = "x", HLOOKUP("2.1.2",1:56, ROW(), FALSE()) = "x", HLOOKUP("2.2.2",1:56, ROW(), FALSE()) = "x", HLOOKUP("2.3.1",1:56, ROW(), FALSE()) = "x"), "NI", "")</f>
        <v/>
      </c>
      <c r="AP55" s="9" t="n">
        <f aca="true">COUNTIFS(INDIRECT(ADDRESS(ROW(), 3)&amp;":"&amp;ADDRESS(ROW(), 40)), "x",INDIRECT("C2:"&amp;ADDRESS(2, 40)), INDIRECT(ADDRESS(1, 42)))*-1</f>
        <v>-0</v>
      </c>
      <c r="AQ55" s="9" t="n">
        <f aca="true">COUNTIFS(INDIRECT(ADDRESS(ROW(), 3)&amp;":"&amp;ADDRESS(ROW(), 40)), "x",INDIRECT("C2:"&amp;ADDRESS(2, 40)), INDIRECT(ADDRESS(1, 43)))*-1</f>
        <v>-1</v>
      </c>
      <c r="AR55" s="9" t="n">
        <f aca="true">COUNTIFS(INDIRECT(ADDRESS(ROW(), 3)&amp;":"&amp;ADDRESS(ROW(), 40)), "x",INDIRECT("C2:"&amp;ADDRESS(2, 40)), INDIRECT(ADDRESS(1, 44)))*-1</f>
        <v>-0</v>
      </c>
    </row>
    <row r="56" customFormat="false" ht="13.5" hidden="false" customHeight="false" outlineLevel="0" collapsed="false">
      <c r="A56" s="9" t="s">
        <v>229</v>
      </c>
      <c r="B56" s="18" t="str">
        <f aca="true">IF(INDIRECT(ADDRESS(ROW(), 41)) = "NI", "NI",IF(AND(INDIRECT(ADDRESS(ROW(), 42)) = 0, INDIRECT(ADDRESS(ROW(), 43)) = 0), "AA",IF(AND(INDIRECT(ADDRESS(ROW(), 42)) = 0, INDIRECT(ADDRESS(ROW(), 43)) &lt;= -1), "AA-", IF(INDIRECT(ADDRESS(ROW(), 42)) = 0, "A", "A-"))))</f>
        <v>A-</v>
      </c>
      <c r="C56" s="9" t="s">
        <v>134</v>
      </c>
      <c r="D56" s="9" t="s">
        <v>138</v>
      </c>
      <c r="E56" s="9" t="s">
        <v>143</v>
      </c>
      <c r="F56" s="9" t="s">
        <v>134</v>
      </c>
      <c r="G56" s="9" t="s">
        <v>138</v>
      </c>
      <c r="H56" s="9" t="s">
        <v>134</v>
      </c>
      <c r="I56" s="9" t="s">
        <v>134</v>
      </c>
      <c r="J56" s="9" t="s">
        <v>134</v>
      </c>
      <c r="K56" s="9" t="s">
        <v>138</v>
      </c>
      <c r="L56" s="9" t="s">
        <v>138</v>
      </c>
      <c r="M56" s="9" t="s">
        <v>138</v>
      </c>
      <c r="N56" s="9" t="s">
        <v>134</v>
      </c>
      <c r="O56" s="9" t="s">
        <v>143</v>
      </c>
      <c r="P56" s="9" t="s">
        <v>143</v>
      </c>
      <c r="Q56" s="9" t="s">
        <v>134</v>
      </c>
      <c r="R56" s="9" t="s">
        <v>143</v>
      </c>
      <c r="S56" s="9" t="s">
        <v>138</v>
      </c>
      <c r="T56" s="9" t="s">
        <v>138</v>
      </c>
      <c r="U56" s="9" t="s">
        <v>138</v>
      </c>
      <c r="V56" s="9" t="s">
        <v>134</v>
      </c>
      <c r="W56" s="9" t="s">
        <v>134</v>
      </c>
      <c r="X56" s="9" t="s">
        <v>143</v>
      </c>
      <c r="Y56" s="9" t="s">
        <v>143</v>
      </c>
      <c r="Z56" s="9" t="s">
        <v>134</v>
      </c>
      <c r="AA56" s="9" t="s">
        <v>134</v>
      </c>
      <c r="AB56" s="9" t="s">
        <v>134</v>
      </c>
      <c r="AC56" s="9" t="s">
        <v>143</v>
      </c>
      <c r="AD56" s="9" t="s">
        <v>134</v>
      </c>
      <c r="AE56" s="9" t="s">
        <v>143</v>
      </c>
      <c r="AF56" s="9" t="s">
        <v>143</v>
      </c>
      <c r="AG56" s="9" t="s">
        <v>143</v>
      </c>
      <c r="AH56" s="9" t="s">
        <v>134</v>
      </c>
      <c r="AI56" s="9" t="s">
        <v>138</v>
      </c>
      <c r="AJ56" s="9" t="s">
        <v>143</v>
      </c>
      <c r="AK56" s="9" t="s">
        <v>138</v>
      </c>
      <c r="AL56" s="9" t="s">
        <v>138</v>
      </c>
      <c r="AM56" s="9" t="s">
        <v>143</v>
      </c>
      <c r="AN56" s="9" t="s">
        <v>143</v>
      </c>
      <c r="AO56" s="9" t="str">
        <f aca="false">IF(OR(HLOOKUP("1.4.2",1:56, ROW(), FALSE()) = "x", HLOOKUP("2.1.2",1:56, ROW(), FALSE()) = "x", HLOOKUP("2.2.2",1:56, ROW(), FALSE()) = "x", HLOOKUP("2.3.1",1:56, ROW(), FALSE()) = "x"), "NI", "")</f>
        <v/>
      </c>
      <c r="AP56" s="9" t="n">
        <f aca="true">COUNTIFS(INDIRECT(ADDRESS(ROW(), 3)&amp;":"&amp;ADDRESS(ROW(), 40)), "x",INDIRECT("C2:"&amp;ADDRESS(2, 40)), INDIRECT(ADDRESS(1, 42)))*-1</f>
        <v>-7</v>
      </c>
      <c r="AQ56" s="9" t="n">
        <f aca="true">COUNTIFS(INDIRECT(ADDRESS(ROW(), 3)&amp;":"&amp;ADDRESS(ROW(), 40)), "x",INDIRECT("C2:"&amp;ADDRESS(2, 40)), INDIRECT(ADDRESS(1, 43)))*-1</f>
        <v>-7</v>
      </c>
      <c r="AR56" s="9" t="n">
        <f aca="true">COUNTIFS(INDIRECT(ADDRESS(ROW(), 3)&amp;":"&amp;ADDRESS(ROW(), 40)), "x",INDIRECT("C2:"&amp;ADDRESS(2, 40)), INDIRECT(ADDRESS(1, 44)))*-1</f>
        <v>-0</v>
      </c>
    </row>
  </sheetData>
  <conditionalFormatting sqref="C3:AN56">
    <cfRule type="cellIs" priority="2" operator="equal" aboveAverage="0" equalAverage="0" bottom="0" percent="0" rank="0" text="" dxfId="4">
      <formula>"x"</formula>
    </cfRule>
  </conditionalFormatting>
  <conditionalFormatting sqref="C3:AN56">
    <cfRule type="cellIs" priority="3" operator="equal" aboveAverage="0" equalAverage="0" bottom="0" percent="0" rank="0" text="" dxfId="5">
      <formula>"o"</formula>
    </cfRule>
  </conditionalFormatting>
  <conditionalFormatting sqref="B3:B56">
    <cfRule type="cellIs" priority="4" operator="equal" aboveAverage="0" equalAverage="0" bottom="0" percent="0" rank="0" text="" dxfId="6">
      <formula>"AA"</formula>
    </cfRule>
  </conditionalFormatting>
  <conditionalFormatting sqref="B3:B56">
    <cfRule type="cellIs" priority="5" operator="equal" aboveAverage="0" equalAverage="0" bottom="0" percent="0" rank="0" text="" dxfId="7">
      <formula>"NI"</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88</v>
      </c>
      <c r="E1" s="7" t="s">
        <v>234</v>
      </c>
      <c r="F1" s="17" t="s">
        <v>235</v>
      </c>
      <c r="G1" s="7" t="s">
        <v>236</v>
      </c>
    </row>
    <row r="2" customFormat="false" ht="13.5" hidden="false" customHeight="false" outlineLevel="0" collapsed="false">
      <c r="A2" s="7" t="s">
        <v>18</v>
      </c>
      <c r="B2" s="11" t="s">
        <v>827</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tr">
        <f aca="false">HYPERLINK("https://waic.jp/docs/UNDERSTANDING-WCAG20/text-equiv-all", "1.1.1")</f>
        <v>1.1.1</v>
      </c>
      <c r="B4" s="23" t="s">
        <v>143</v>
      </c>
      <c r="C4" s="13" t="s">
        <v>133</v>
      </c>
      <c r="E4" s="17"/>
    </row>
    <row r="5" customFormat="false" ht="13.5" hidden="false" customHeight="false" outlineLevel="0" collapsed="false">
      <c r="A5" s="55" t="str">
        <f aca="false">HYPERLINK("https://waic.jp/docs/UNDERSTANDING-WCAG20/media-equiv-av-only-alt", "1.2.1")</f>
        <v>1.2.1</v>
      </c>
      <c r="B5" s="13" t="s">
        <v>138</v>
      </c>
      <c r="C5" s="13" t="s">
        <v>133</v>
      </c>
      <c r="E5" s="17"/>
    </row>
    <row r="6" customFormat="false" ht="13.5" hidden="false" customHeight="false" outlineLevel="0" collapsed="false">
      <c r="A6" s="55" t="str">
        <f aca="false">HYPERLINK("https://waic.jp/docs/UNDERSTANDING-WCAG20/media-equiv-captions", "1.2.2")</f>
        <v>1.2.2</v>
      </c>
      <c r="B6" s="13" t="s">
        <v>138</v>
      </c>
      <c r="C6" s="13" t="s">
        <v>133</v>
      </c>
      <c r="E6" s="17"/>
    </row>
    <row r="7" customFormat="false" ht="13.5" hidden="false" customHeight="false" outlineLevel="0" collapsed="false">
      <c r="A7" s="55" t="str">
        <f aca="false">HYPERLINK("https://waic.jp/docs/UNDERSTANDING-WCAG20/media-equiv-audio-desc", "1.2.3")</f>
        <v>1.2.3</v>
      </c>
      <c r="B7" s="13" t="s">
        <v>138</v>
      </c>
      <c r="C7" s="13" t="s">
        <v>133</v>
      </c>
      <c r="E7" s="17"/>
    </row>
    <row r="8" customFormat="false" ht="13.5" hidden="false" customHeight="false" outlineLevel="0" collapsed="false">
      <c r="A8" s="55" t="str">
        <f aca="false">HYPERLINK("https://waic.jp/docs/UNDERSTANDING-WCAG20/media-equiv-real-time-captions", "1.2.4")</f>
        <v>1.2.4</v>
      </c>
      <c r="B8" s="13" t="s">
        <v>138</v>
      </c>
      <c r="C8" s="13" t="s">
        <v>149</v>
      </c>
      <c r="E8" s="17"/>
    </row>
    <row r="9" customFormat="false" ht="13.5" hidden="false" customHeight="false" outlineLevel="0" collapsed="false">
      <c r="A9" s="55" t="str">
        <f aca="false">HYPERLINK("https://waic.jp/docs/UNDERSTANDING-WCAG20/media-equiv-audio-desc-only", "1.2.5")</f>
        <v>1.2.5</v>
      </c>
      <c r="B9" s="13" t="s">
        <v>138</v>
      </c>
      <c r="C9" s="13" t="s">
        <v>149</v>
      </c>
      <c r="E9" s="17"/>
    </row>
    <row r="10" customFormat="false" ht="13.5" hidden="false" customHeight="false" outlineLevel="0" collapsed="false">
      <c r="A10" s="55" t="str">
        <f aca="false">HYPERLINK("https://waic.jp/docs/UNDERSTANDING-WCAG20/content-structure-separation-programmatic", "1.3.1")</f>
        <v>1.3.1</v>
      </c>
      <c r="B10" s="23" t="s">
        <v>143</v>
      </c>
      <c r="C10" s="13" t="s">
        <v>133</v>
      </c>
      <c r="E10" s="17"/>
    </row>
    <row r="11" customFormat="false" ht="13.5" hidden="false" customHeight="false" outlineLevel="0" collapsed="false">
      <c r="A11" s="55" t="str">
        <f aca="false">HYPERLINK("https://waic.jp/docs/UNDERSTANDING-WCAG20/content-structure-separation-sequence", "1.3.2")</f>
        <v>1.3.2</v>
      </c>
      <c r="B11" s="23" t="s">
        <v>143</v>
      </c>
      <c r="C11" s="13" t="s">
        <v>133</v>
      </c>
      <c r="E11" s="17"/>
    </row>
    <row r="12" customFormat="false" ht="13.5" hidden="false" customHeight="false" outlineLevel="0" collapsed="false">
      <c r="A12" s="55" t="str">
        <f aca="false">HYPERLINK("https://waic.jp/docs/UNDERSTANDING-WCAG20/content-structure-separation-understanding", "1.3.3")</f>
        <v>1.3.3</v>
      </c>
      <c r="B12" s="13" t="s">
        <v>138</v>
      </c>
      <c r="C12" s="13" t="s">
        <v>133</v>
      </c>
      <c r="E12" s="17"/>
    </row>
    <row r="13" customFormat="false" ht="13.5" hidden="false" customHeight="false" outlineLevel="0" collapsed="false">
      <c r="A13" s="55" t="str">
        <f aca="false">HYPERLINK("https://waic.jp/docs/UNDERSTANDING-WCAG20/visual-audio-contrast-without-color", "1.4.1")</f>
        <v>1.4.1</v>
      </c>
      <c r="B13" s="13" t="s">
        <v>138</v>
      </c>
      <c r="C13" s="13" t="s">
        <v>133</v>
      </c>
      <c r="E13" s="17"/>
    </row>
    <row r="14" customFormat="false" ht="13.5" hidden="false" customHeight="false" outlineLevel="0" collapsed="false">
      <c r="A14" s="55" t="str">
        <f aca="false">HYPERLINK("https://waic.jp/docs/UNDERSTANDING-WCAG20/visual-audio-contrast-dis-audio", "1.4.2")</f>
        <v>1.4.2</v>
      </c>
      <c r="B14" s="13" t="s">
        <v>138</v>
      </c>
      <c r="C14" s="13" t="s">
        <v>133</v>
      </c>
      <c r="E14" s="17"/>
    </row>
    <row r="15" customFormat="false" ht="13.5" hidden="false" customHeight="false" outlineLevel="0" collapsed="false">
      <c r="A15" s="55" t="str">
        <f aca="false">HYPERLINK("https://waic.jp/docs/UNDERSTANDING-WCAG20/visual-audio-contrast-contrast", "1.4.3")</f>
        <v>1.4.3</v>
      </c>
      <c r="B15" s="23" t="s">
        <v>143</v>
      </c>
      <c r="C15" s="13" t="s">
        <v>149</v>
      </c>
      <c r="E15" s="17"/>
    </row>
    <row r="16" customFormat="false" ht="13.5" hidden="false" customHeight="false" outlineLevel="0" collapsed="false">
      <c r="A16" s="55" t="str">
        <f aca="false">HYPERLINK("https://waic.jp/docs/UNDERSTANDING-WCAG20/visual-audio-contrast-scale", "1.4.4")</f>
        <v>1.4.4</v>
      </c>
      <c r="B16" s="23" t="s">
        <v>143</v>
      </c>
      <c r="C16" s="13" t="s">
        <v>149</v>
      </c>
      <c r="E16" s="17"/>
    </row>
    <row r="17" customFormat="false" ht="13.5" hidden="false" customHeight="false" outlineLevel="0" collapsed="false">
      <c r="A17" s="55" t="str">
        <f aca="false">HYPERLINK("https://waic.jp/docs/UNDERSTANDING-WCAG20/visual-audio-contrast-text-presentation", "1.4.5")</f>
        <v>1.4.5</v>
      </c>
      <c r="B17" s="23" t="s">
        <v>143</v>
      </c>
      <c r="C17" s="13" t="s">
        <v>149</v>
      </c>
      <c r="E17" s="17"/>
    </row>
    <row r="18" customFormat="false" ht="13.5" hidden="false" customHeight="false" outlineLevel="0" collapsed="false">
      <c r="A18" s="55" t="str">
        <f aca="false">HYPERLINK("https://waic.jp/docs/UNDERSTANDING-WCAG20/keyboard-operation-keyboard-operable", "2.1.1")</f>
        <v>2.1.1</v>
      </c>
      <c r="B18" s="23" t="s">
        <v>143</v>
      </c>
      <c r="C18" s="13" t="s">
        <v>133</v>
      </c>
      <c r="E18" s="17"/>
    </row>
    <row r="19" customFormat="false" ht="13.5" hidden="false" customHeight="false" outlineLevel="0" collapsed="false">
      <c r="A19" s="55" t="str">
        <f aca="false">HYPERLINK("https://waic.jp/docs/UNDERSTANDING-WCAG20/keyboard-operation-trapping", "2.1.2")</f>
        <v>2.1.2</v>
      </c>
      <c r="B19" s="23" t="s">
        <v>143</v>
      </c>
      <c r="C19" s="13" t="s">
        <v>133</v>
      </c>
      <c r="E19" s="17"/>
    </row>
    <row r="20" customFormat="false" ht="13.5" hidden="false" customHeight="false" outlineLevel="0" collapsed="false">
      <c r="A20" s="55" t="str">
        <f aca="false">HYPERLINK("https://waic.jp/docs/UNDERSTANDING-WCAG20/time-limits-required-behaviors", "2.2.1")</f>
        <v>2.2.1</v>
      </c>
      <c r="B20" s="13" t="s">
        <v>138</v>
      </c>
      <c r="C20" s="13" t="s">
        <v>133</v>
      </c>
      <c r="E20" s="17"/>
    </row>
    <row r="21" customFormat="false" ht="13.5" hidden="false" customHeight="false" outlineLevel="0" collapsed="false">
      <c r="A21" s="55" t="str">
        <f aca="false">HYPERLINK("https://waic.jp/docs/UNDERSTANDING-WCAG20/time-limits-pause", "2.2.2")</f>
        <v>2.2.2</v>
      </c>
      <c r="B21" s="13" t="s">
        <v>138</v>
      </c>
      <c r="C21" s="13" t="s">
        <v>133</v>
      </c>
      <c r="E21" s="17"/>
    </row>
    <row r="22" customFormat="false" ht="13.5" hidden="false" customHeight="false" outlineLevel="0" collapsed="false">
      <c r="A22" s="55" t="str">
        <f aca="false">HYPERLINK("https://waic.jp/docs/UNDERSTANDING-WCAG20/seizure-does-not-violate", "2.3.1")</f>
        <v>2.3.1</v>
      </c>
      <c r="B22" s="13" t="s">
        <v>138</v>
      </c>
      <c r="C22" s="13" t="s">
        <v>133</v>
      </c>
      <c r="E22" s="17"/>
    </row>
    <row r="23" customFormat="false" ht="13.5" hidden="false" customHeight="false" outlineLevel="0" collapsed="false">
      <c r="A23" s="55" t="str">
        <f aca="false">HYPERLINK("https://waic.jp/docs/UNDERSTANDING-WCAG20/navigation-mechanisms-skip", "2.4.1")</f>
        <v>2.4.1</v>
      </c>
      <c r="B23" s="23" t="s">
        <v>143</v>
      </c>
      <c r="C23" s="13" t="s">
        <v>133</v>
      </c>
      <c r="E23" s="17"/>
    </row>
    <row r="24" customFormat="false" ht="13.5" hidden="false" customHeight="false" outlineLevel="0" collapsed="false">
      <c r="A24" s="55" t="str">
        <f aca="false">HYPERLINK("https://waic.jp/docs/UNDERSTANDING-WCAG20/navigation-mechanisms-title", "2.4.2")</f>
        <v>2.4.2</v>
      </c>
      <c r="B24" s="23" t="s">
        <v>143</v>
      </c>
      <c r="C24" s="13" t="s">
        <v>133</v>
      </c>
      <c r="E24" s="17"/>
    </row>
    <row r="25" customFormat="false" ht="13.5" hidden="false" customHeight="false" outlineLevel="0" collapsed="false">
      <c r="A25" s="55" t="str">
        <f aca="false">HYPERLINK("https://waic.jp/docs/UNDERSTANDING-WCAG20/navigation-mechanisms-focus-order", "2.4.3")</f>
        <v>2.4.3</v>
      </c>
      <c r="B25" s="23" t="s">
        <v>143</v>
      </c>
      <c r="C25" s="13" t="s">
        <v>133</v>
      </c>
      <c r="E25" s="17"/>
    </row>
    <row r="26" customFormat="false" ht="13.5" hidden="false" customHeight="false" outlineLevel="0" collapsed="false">
      <c r="A26" s="55" t="str">
        <f aca="false">HYPERLINK("https://waic.jp/docs/UNDERSTANDING-WCAG20/navigation-mechanisms-refs", "2.4.4")</f>
        <v>2.4.4</v>
      </c>
      <c r="B26" s="23" t="s">
        <v>143</v>
      </c>
      <c r="C26" s="13" t="s">
        <v>133</v>
      </c>
      <c r="E26" s="17"/>
    </row>
    <row r="27" customFormat="false" ht="13.5" hidden="false" customHeight="false" outlineLevel="0" collapsed="false">
      <c r="A27" s="55" t="str">
        <f aca="false">HYPERLINK("https://waic.jp/docs/UNDERSTANDING-WCAG20/navigation-mechanisms-mult-loc", "2.4.5")</f>
        <v>2.4.5</v>
      </c>
      <c r="B27" s="23" t="s">
        <v>143</v>
      </c>
      <c r="C27" s="13" t="s">
        <v>149</v>
      </c>
      <c r="E27" s="17"/>
    </row>
    <row r="28" customFormat="false" ht="13.5" hidden="false" customHeight="false" outlineLevel="0" collapsed="false">
      <c r="A28" s="55" t="str">
        <f aca="false">HYPERLINK("https://waic.jp/docs/UNDERSTANDING-WCAG20/navigation-mechanisms-descriptive", "2.4.6")</f>
        <v>2.4.6</v>
      </c>
      <c r="B28" s="23" t="s">
        <v>143</v>
      </c>
      <c r="C28" s="13" t="s">
        <v>149</v>
      </c>
      <c r="E28" s="17"/>
    </row>
    <row r="29" customFormat="false" ht="13.5" hidden="false" customHeight="false" outlineLevel="0" collapsed="false">
      <c r="A29" s="55" t="str">
        <f aca="false">HYPERLINK("https://waic.jp/docs/UNDERSTANDING-WCAG20/navigation-mechanisms-focus-visible", "2.4.7")</f>
        <v>2.4.7</v>
      </c>
      <c r="B29" s="23" t="s">
        <v>143</v>
      </c>
      <c r="C29" s="13" t="s">
        <v>149</v>
      </c>
      <c r="E29" s="17"/>
    </row>
    <row r="30" customFormat="false" ht="13.5" hidden="false" customHeight="false" outlineLevel="0" collapsed="false">
      <c r="A30" s="55" t="str">
        <f aca="false">HYPERLINK("https://waic.jp/docs/UNDERSTANDING-WCAG20/meaning-doc-lang-id", "3.1.1")</f>
        <v>3.1.1</v>
      </c>
      <c r="B30" s="23" t="s">
        <v>143</v>
      </c>
      <c r="C30" s="13" t="s">
        <v>133</v>
      </c>
      <c r="E30" s="17"/>
    </row>
    <row r="31" customFormat="false" ht="13.5" hidden="false" customHeight="false" outlineLevel="0" collapsed="false">
      <c r="A31" s="55" t="str">
        <f aca="false">HYPERLINK("https://waic.jp/docs/UNDERSTANDING-WCAG20/meaning-other-lang-id", "3.1.2")</f>
        <v>3.1.2</v>
      </c>
      <c r="B31" s="13" t="s">
        <v>138</v>
      </c>
      <c r="C31" s="13" t="s">
        <v>149</v>
      </c>
      <c r="E31" s="17"/>
    </row>
    <row r="32" customFormat="false" ht="13.5" hidden="false" customHeight="false" outlineLevel="0" collapsed="false">
      <c r="A32" s="55" t="str">
        <f aca="false">HYPERLINK("https://waic.jp/docs/UNDERSTANDING-WCAG20/consistent-behavior-receive-focus", "3.2.1")</f>
        <v>3.2.1</v>
      </c>
      <c r="B32" s="23" t="s">
        <v>143</v>
      </c>
      <c r="C32" s="13" t="s">
        <v>133</v>
      </c>
      <c r="E32" s="17"/>
    </row>
    <row r="33" customFormat="false" ht="13.5" hidden="false" customHeight="false" outlineLevel="0" collapsed="false">
      <c r="A33" s="55" t="str">
        <f aca="false">HYPERLINK("https://waic.jp/docs/UNDERSTANDING-WCAG20/consistent-behavior-unpredictable-change", "3.2.2")</f>
        <v>3.2.2</v>
      </c>
      <c r="B33" s="23" t="s">
        <v>143</v>
      </c>
      <c r="C33" s="13" t="s">
        <v>133</v>
      </c>
      <c r="E33" s="17"/>
    </row>
    <row r="34" customFormat="false" ht="13.5" hidden="false" customHeight="false" outlineLevel="0" collapsed="false">
      <c r="A34" s="55" t="str">
        <f aca="false">HYPERLINK("https://waic.jp/docs/UNDERSTANDING-WCAG20/consistent-behavior-consistent-locations", "3.2.3")</f>
        <v>3.2.3</v>
      </c>
      <c r="B34" s="23" t="s">
        <v>143</v>
      </c>
      <c r="C34" s="13" t="s">
        <v>149</v>
      </c>
      <c r="E34" s="17"/>
    </row>
    <row r="35" customFormat="false" ht="13.5" hidden="false" customHeight="false" outlineLevel="0" collapsed="false">
      <c r="A35" s="55"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55" t="str">
        <f aca="false">HYPERLINK("https://waic.jp/docs/UNDERSTANDING-WCAG20/minimize-error-identified", "3.3.1")</f>
        <v>3.3.1</v>
      </c>
      <c r="B36" s="13" t="s">
        <v>138</v>
      </c>
      <c r="C36" s="13" t="s">
        <v>133</v>
      </c>
      <c r="E36" s="17"/>
    </row>
    <row r="37" customFormat="false" ht="13.5" hidden="false" customHeight="false" outlineLevel="0" collapsed="false">
      <c r="A37" s="55" t="str">
        <f aca="false">HYPERLINK("https://waic.jp/docs/UNDERSTANDING-WCAG20/minimize-error-cues", "3.3.2")</f>
        <v>3.3.2</v>
      </c>
      <c r="B37" s="23" t="s">
        <v>143</v>
      </c>
      <c r="C37" s="13" t="s">
        <v>133</v>
      </c>
      <c r="E37" s="17"/>
    </row>
    <row r="38" customFormat="false" ht="13.5" hidden="false" customHeight="false" outlineLevel="0" collapsed="false">
      <c r="A38" s="55" t="str">
        <f aca="false">HYPERLINK("https://waic.jp/docs/UNDERSTANDING-WCAG20/minimize-error-suggestions", "3.3.3")</f>
        <v>3.3.3</v>
      </c>
      <c r="B38" s="13" t="s">
        <v>138</v>
      </c>
      <c r="C38" s="13" t="s">
        <v>149</v>
      </c>
      <c r="E38" s="17"/>
    </row>
    <row r="39" customFormat="false" ht="13.5" hidden="false" customHeight="false" outlineLevel="0" collapsed="false">
      <c r="A39" s="55" t="str">
        <f aca="false">HYPERLINK("https://waic.jp/docs/UNDERSTANDING-WCAG20/minimize-error-reversible", "3.3.4")</f>
        <v>3.3.4</v>
      </c>
      <c r="B39" s="13" t="s">
        <v>138</v>
      </c>
      <c r="C39" s="13" t="s">
        <v>149</v>
      </c>
      <c r="E39" s="17"/>
    </row>
    <row r="40" customFormat="false" ht="13.5" hidden="false" customHeight="false" outlineLevel="0" collapsed="false">
      <c r="A40" s="55" t="str">
        <f aca="false">HYPERLINK("https://waic.jp/docs/UNDERSTANDING-WCAG20/ensure-compat-parses", "4.1.1")</f>
        <v>4.1.1</v>
      </c>
      <c r="B40" s="23" t="s">
        <v>143</v>
      </c>
      <c r="C40" s="13" t="s">
        <v>133</v>
      </c>
      <c r="E40" s="17"/>
    </row>
    <row r="41" customFormat="false" ht="13.5" hidden="false" customHeight="false" outlineLevel="0" collapsed="false">
      <c r="A41" s="55"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37"/>
      <c r="F48" s="19" t="s">
        <v>252</v>
      </c>
      <c r="G48" s="29" t="s">
        <v>253</v>
      </c>
    </row>
    <row r="49" customFormat="false" ht="13.5" hidden="false" customHeight="false" outlineLevel="0" collapsed="false">
      <c r="A49" s="11" t="s">
        <v>254</v>
      </c>
      <c r="B49" s="37"/>
      <c r="F49" s="19" t="s">
        <v>255</v>
      </c>
      <c r="G49" s="29" t="s">
        <v>256</v>
      </c>
    </row>
    <row r="50" customFormat="false" ht="13.5" hidden="false" customHeight="false" outlineLevel="0" collapsed="false">
      <c r="A50" s="11" t="s">
        <v>254</v>
      </c>
      <c r="B50" s="37"/>
      <c r="F50" s="19" t="s">
        <v>257</v>
      </c>
      <c r="G50" s="29" t="s">
        <v>258</v>
      </c>
    </row>
    <row r="51" customFormat="false" ht="13.5" hidden="false" customHeight="false" outlineLevel="0" collapsed="false">
      <c r="A51" s="11" t="s">
        <v>138</v>
      </c>
      <c r="B51" s="37"/>
      <c r="F51" s="19" t="s">
        <v>259</v>
      </c>
      <c r="G51" s="29" t="s">
        <v>260</v>
      </c>
    </row>
    <row r="52" customFormat="false" ht="13.5" hidden="false" customHeight="false" outlineLevel="0" collapsed="false">
      <c r="A52" s="11" t="s">
        <v>254</v>
      </c>
      <c r="B52" s="37"/>
      <c r="F52" s="19" t="s">
        <v>261</v>
      </c>
      <c r="G52" s="29" t="s">
        <v>262</v>
      </c>
    </row>
    <row r="53" customFormat="false" ht="13.5" hidden="false" customHeight="false" outlineLevel="0" collapsed="false">
      <c r="A53" s="11" t="s">
        <v>143</v>
      </c>
      <c r="B53" s="37" t="s">
        <v>143</v>
      </c>
      <c r="F53" s="19" t="s">
        <v>264</v>
      </c>
      <c r="G53" s="29" t="s">
        <v>265</v>
      </c>
    </row>
    <row r="54" customFormat="false" ht="13.5" hidden="false" customHeight="false" outlineLevel="0" collapsed="false">
      <c r="A54" s="11" t="s">
        <v>254</v>
      </c>
      <c r="B54" s="37"/>
      <c r="F54" s="19" t="s">
        <v>266</v>
      </c>
      <c r="G54" s="29" t="s">
        <v>267</v>
      </c>
    </row>
    <row r="55" customFormat="false" ht="13.5" hidden="false" customHeight="false" outlineLevel="0" collapsed="false">
      <c r="A55" s="11" t="s">
        <v>254</v>
      </c>
      <c r="B55" s="37"/>
      <c r="F55" s="19" t="s">
        <v>268</v>
      </c>
      <c r="G55" s="29"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37"/>
      <c r="F59" s="19" t="s">
        <v>252</v>
      </c>
      <c r="G59" s="29" t="s">
        <v>253</v>
      </c>
    </row>
    <row r="60" customFormat="false" ht="13.5" hidden="false" customHeight="false" outlineLevel="0" collapsed="false">
      <c r="A60" s="11" t="s">
        <v>254</v>
      </c>
      <c r="B60" s="37"/>
      <c r="F60" s="19" t="s">
        <v>255</v>
      </c>
      <c r="G60" s="29" t="s">
        <v>256</v>
      </c>
    </row>
    <row r="61" customFormat="false" ht="13.5" hidden="false" customHeight="false" outlineLevel="0" collapsed="false">
      <c r="A61" s="11" t="s">
        <v>254</v>
      </c>
      <c r="B61" s="37"/>
      <c r="F61" s="19" t="s">
        <v>257</v>
      </c>
      <c r="G61" s="29" t="s">
        <v>258</v>
      </c>
    </row>
    <row r="62" customFormat="false" ht="13.5" hidden="false" customHeight="false" outlineLevel="0" collapsed="false">
      <c r="A62" s="11" t="s">
        <v>138</v>
      </c>
      <c r="B62" s="37"/>
      <c r="F62" s="19" t="s">
        <v>259</v>
      </c>
      <c r="G62" s="29" t="s">
        <v>260</v>
      </c>
    </row>
    <row r="63" customFormat="false" ht="13.5" hidden="false" customHeight="false" outlineLevel="0" collapsed="false">
      <c r="A63" s="11" t="s">
        <v>254</v>
      </c>
      <c r="B63" s="37"/>
      <c r="F63" s="19" t="s">
        <v>261</v>
      </c>
      <c r="G63" s="29" t="s">
        <v>262</v>
      </c>
    </row>
    <row r="64" customFormat="false" ht="13.5" hidden="false" customHeight="false" outlineLevel="0" collapsed="false">
      <c r="A64" s="11" t="s">
        <v>138</v>
      </c>
      <c r="B64" s="37"/>
      <c r="F64" s="19" t="s">
        <v>264</v>
      </c>
      <c r="G64" s="29" t="s">
        <v>265</v>
      </c>
    </row>
    <row r="65" customFormat="false" ht="13.5" hidden="false" customHeight="false" outlineLevel="0" collapsed="false">
      <c r="A65" s="11" t="s">
        <v>254</v>
      </c>
      <c r="B65" s="37"/>
      <c r="F65" s="19" t="s">
        <v>266</v>
      </c>
      <c r="G65" s="29" t="s">
        <v>267</v>
      </c>
    </row>
    <row r="66" customFormat="false" ht="13.5" hidden="false" customHeight="false" outlineLevel="0" collapsed="false">
      <c r="A66" s="11" t="s">
        <v>254</v>
      </c>
      <c r="B66" s="37"/>
      <c r="F66" s="19" t="s">
        <v>268</v>
      </c>
      <c r="G66" s="29"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29" t="s">
        <v>276</v>
      </c>
    </row>
    <row r="69" customFormat="false" ht="13.5" hidden="false" customHeight="false" outlineLevel="0" collapsed="false">
      <c r="A69" s="11" t="s">
        <v>138</v>
      </c>
      <c r="B69" s="37"/>
      <c r="F69" s="19" t="s">
        <v>277</v>
      </c>
      <c r="G69" s="29" t="s">
        <v>278</v>
      </c>
    </row>
    <row r="70" customFormat="false" ht="13.5" hidden="false" customHeight="false" outlineLevel="0" collapsed="false">
      <c r="A70" s="11" t="s">
        <v>138</v>
      </c>
      <c r="B70" s="37"/>
      <c r="F70" s="19" t="s">
        <v>279</v>
      </c>
      <c r="G70" s="29" t="s">
        <v>280</v>
      </c>
    </row>
    <row r="71" customFormat="false" ht="13.5" hidden="false" customHeight="false" outlineLevel="0" collapsed="false">
      <c r="A71" s="11" t="s">
        <v>138</v>
      </c>
      <c r="B71" s="37"/>
      <c r="F71" s="19" t="s">
        <v>281</v>
      </c>
      <c r="G71" s="29" t="s">
        <v>282</v>
      </c>
    </row>
    <row r="72" customFormat="false" ht="13.5" hidden="false" customHeight="false" outlineLevel="0" collapsed="false">
      <c r="A72" s="11" t="s">
        <v>254</v>
      </c>
      <c r="B72" s="37"/>
      <c r="F72" s="19" t="s">
        <v>283</v>
      </c>
      <c r="G72" s="29" t="s">
        <v>284</v>
      </c>
    </row>
    <row r="73" customFormat="false" ht="13.5" hidden="false" customHeight="false" outlineLevel="0" collapsed="false">
      <c r="A73" s="11" t="s">
        <v>254</v>
      </c>
      <c r="B73" s="37"/>
      <c r="F73" s="19" t="s">
        <v>266</v>
      </c>
      <c r="G73" s="29"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37"/>
      <c r="F77" s="19" t="s">
        <v>252</v>
      </c>
      <c r="G77" s="29" t="s">
        <v>253</v>
      </c>
    </row>
    <row r="78" customFormat="false" ht="13.5" hidden="false" customHeight="false" outlineLevel="0" collapsed="false">
      <c r="A78" s="11" t="s">
        <v>254</v>
      </c>
      <c r="B78" s="37"/>
      <c r="F78" s="19" t="s">
        <v>289</v>
      </c>
      <c r="G78" s="29" t="s">
        <v>290</v>
      </c>
    </row>
    <row r="79" customFormat="false" ht="13.5" hidden="false" customHeight="false" outlineLevel="0" collapsed="false">
      <c r="A79" s="11" t="s">
        <v>254</v>
      </c>
      <c r="B79" s="37"/>
      <c r="F79" s="19" t="s">
        <v>291</v>
      </c>
      <c r="G79" s="29" t="s">
        <v>292</v>
      </c>
    </row>
    <row r="80" customFormat="false" ht="13.5" hidden="false" customHeight="false" outlineLevel="0" collapsed="false">
      <c r="A80" s="11" t="s">
        <v>143</v>
      </c>
      <c r="B80" s="37" t="s">
        <v>143</v>
      </c>
      <c r="F80" s="19" t="s">
        <v>293</v>
      </c>
      <c r="G80" s="29" t="s">
        <v>294</v>
      </c>
    </row>
    <row r="81" customFormat="false" ht="13.5" hidden="false" customHeight="false" outlineLevel="0" collapsed="false">
      <c r="A81" s="11" t="s">
        <v>254</v>
      </c>
      <c r="B81" s="37"/>
      <c r="F81" s="19" t="s">
        <v>295</v>
      </c>
      <c r="G81" s="29" t="s">
        <v>296</v>
      </c>
    </row>
    <row r="82" customFormat="false" ht="13.5" hidden="false" customHeight="false" outlineLevel="0" collapsed="false">
      <c r="A82" s="11" t="s">
        <v>143</v>
      </c>
      <c r="B82" s="37" t="s">
        <v>143</v>
      </c>
      <c r="F82" s="19" t="s">
        <v>297</v>
      </c>
      <c r="G82" s="29" t="s">
        <v>298</v>
      </c>
    </row>
    <row r="83" customFormat="false" ht="13.5" hidden="false" customHeight="false" outlineLevel="0" collapsed="false">
      <c r="A83" s="11" t="s">
        <v>254</v>
      </c>
      <c r="B83" s="37"/>
      <c r="F83" s="19" t="s">
        <v>299</v>
      </c>
      <c r="G83" s="29"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37"/>
      <c r="F87" s="19" t="s">
        <v>252</v>
      </c>
      <c r="G87" s="29" t="s">
        <v>253</v>
      </c>
    </row>
    <row r="88" customFormat="false" ht="13.5" hidden="false" customHeight="false" outlineLevel="0" collapsed="false">
      <c r="A88" s="11" t="s">
        <v>254</v>
      </c>
      <c r="B88" s="37"/>
      <c r="F88" s="19" t="s">
        <v>255</v>
      </c>
      <c r="G88" s="29" t="s">
        <v>256</v>
      </c>
    </row>
    <row r="89" customFormat="false" ht="13.5" hidden="false" customHeight="false" outlineLevel="0" collapsed="false">
      <c r="A89" s="11" t="s">
        <v>254</v>
      </c>
      <c r="B89" s="37"/>
      <c r="F89" s="19" t="s">
        <v>257</v>
      </c>
      <c r="G89" s="29" t="s">
        <v>258</v>
      </c>
    </row>
    <row r="90" customFormat="false" ht="13.5" hidden="false" customHeight="false" outlineLevel="0" collapsed="false">
      <c r="A90" s="11" t="s">
        <v>138</v>
      </c>
      <c r="B90" s="37"/>
      <c r="F90" s="19" t="s">
        <v>259</v>
      </c>
      <c r="G90" s="29" t="s">
        <v>260</v>
      </c>
    </row>
    <row r="91" customFormat="false" ht="13.5" hidden="false" customHeight="false" outlineLevel="0" collapsed="false">
      <c r="A91" s="11" t="s">
        <v>254</v>
      </c>
      <c r="B91" s="37"/>
      <c r="F91" s="19" t="s">
        <v>261</v>
      </c>
      <c r="G91" s="29" t="s">
        <v>262</v>
      </c>
    </row>
    <row r="92" customFormat="false" ht="13.5" hidden="false" customHeight="false" outlineLevel="0" collapsed="false">
      <c r="A92" s="11" t="s">
        <v>138</v>
      </c>
      <c r="B92" s="37"/>
      <c r="F92" s="19" t="s">
        <v>264</v>
      </c>
      <c r="G92" s="29" t="s">
        <v>265</v>
      </c>
    </row>
    <row r="93" customFormat="false" ht="13.5" hidden="false" customHeight="false" outlineLevel="0" collapsed="false">
      <c r="A93" s="11" t="s">
        <v>254</v>
      </c>
      <c r="B93" s="37"/>
      <c r="F93" s="19" t="s">
        <v>266</v>
      </c>
      <c r="G93" s="29" t="s">
        <v>267</v>
      </c>
    </row>
    <row r="94" customFormat="false" ht="13.5" hidden="false" customHeight="false" outlineLevel="0" collapsed="false">
      <c r="A94" s="11" t="s">
        <v>254</v>
      </c>
      <c r="B94" s="37"/>
      <c r="F94" s="19" t="s">
        <v>268</v>
      </c>
      <c r="G94" s="29"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37"/>
      <c r="F97" s="19" t="s">
        <v>252</v>
      </c>
      <c r="G97" s="29" t="s">
        <v>253</v>
      </c>
    </row>
    <row r="98" customFormat="false" ht="13.5" hidden="false" customHeight="false" outlineLevel="0" collapsed="false">
      <c r="A98" s="11" t="s">
        <v>254</v>
      </c>
      <c r="B98" s="37"/>
      <c r="F98" s="19" t="s">
        <v>255</v>
      </c>
      <c r="G98" s="29" t="s">
        <v>256</v>
      </c>
    </row>
    <row r="99" customFormat="false" ht="13.5" hidden="false" customHeight="false" outlineLevel="0" collapsed="false">
      <c r="A99" s="11" t="s">
        <v>254</v>
      </c>
      <c r="B99" s="37"/>
      <c r="F99" s="19" t="s">
        <v>257</v>
      </c>
      <c r="G99" s="29" t="s">
        <v>258</v>
      </c>
    </row>
    <row r="100" customFormat="false" ht="13.5" hidden="false" customHeight="false" outlineLevel="0" collapsed="false">
      <c r="A100" s="11" t="s">
        <v>138</v>
      </c>
      <c r="B100" s="37"/>
      <c r="F100" s="19" t="s">
        <v>259</v>
      </c>
      <c r="G100" s="29" t="s">
        <v>260</v>
      </c>
    </row>
    <row r="101" customFormat="false" ht="13.5" hidden="false" customHeight="false" outlineLevel="0" collapsed="false">
      <c r="A101" s="11" t="s">
        <v>254</v>
      </c>
      <c r="B101" s="37"/>
      <c r="F101" s="19" t="s">
        <v>261</v>
      </c>
      <c r="G101" s="29" t="s">
        <v>262</v>
      </c>
    </row>
    <row r="102" customFormat="false" ht="13.5" hidden="false" customHeight="false" outlineLevel="0" collapsed="false">
      <c r="A102" s="11" t="s">
        <v>138</v>
      </c>
      <c r="B102" s="37"/>
      <c r="F102" s="19" t="s">
        <v>264</v>
      </c>
      <c r="G102" s="29" t="s">
        <v>265</v>
      </c>
    </row>
    <row r="103" customFormat="false" ht="13.5" hidden="false" customHeight="false" outlineLevel="0" collapsed="false">
      <c r="A103" s="11" t="s">
        <v>254</v>
      </c>
      <c r="B103" s="37"/>
      <c r="F103" s="19" t="s">
        <v>266</v>
      </c>
      <c r="G103" s="29" t="s">
        <v>267</v>
      </c>
    </row>
    <row r="104" customFormat="false" ht="13.5" hidden="false" customHeight="false" outlineLevel="0" collapsed="false">
      <c r="A104" s="11" t="s">
        <v>254</v>
      </c>
      <c r="B104" s="37"/>
      <c r="F104" s="19" t="s">
        <v>268</v>
      </c>
      <c r="G104" s="29"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37"/>
      <c r="F107" s="19" t="s">
        <v>252</v>
      </c>
      <c r="G107" s="29" t="s">
        <v>253</v>
      </c>
    </row>
    <row r="108" customFormat="false" ht="13.5" hidden="false" customHeight="false" outlineLevel="0" collapsed="false">
      <c r="A108" s="11" t="s">
        <v>254</v>
      </c>
      <c r="B108" s="37"/>
      <c r="F108" s="19" t="s">
        <v>255</v>
      </c>
      <c r="G108" s="29" t="s">
        <v>256</v>
      </c>
    </row>
    <row r="109" customFormat="false" ht="13.5" hidden="false" customHeight="false" outlineLevel="0" collapsed="false">
      <c r="A109" s="11" t="s">
        <v>254</v>
      </c>
      <c r="B109" s="37"/>
      <c r="F109" s="19" t="s">
        <v>257</v>
      </c>
      <c r="G109" s="29" t="s">
        <v>258</v>
      </c>
    </row>
    <row r="110" customFormat="false" ht="13.5" hidden="false" customHeight="false" outlineLevel="0" collapsed="false">
      <c r="A110" s="11" t="s">
        <v>138</v>
      </c>
      <c r="B110" s="37"/>
      <c r="F110" s="19" t="s">
        <v>259</v>
      </c>
      <c r="G110" s="29" t="s">
        <v>260</v>
      </c>
    </row>
    <row r="111" customFormat="false" ht="13.5" hidden="false" customHeight="false" outlineLevel="0" collapsed="false">
      <c r="A111" s="11" t="s">
        <v>254</v>
      </c>
      <c r="B111" s="37"/>
      <c r="F111" s="19" t="s">
        <v>261</v>
      </c>
      <c r="G111" s="29" t="s">
        <v>262</v>
      </c>
    </row>
    <row r="112" customFormat="false" ht="13.5" hidden="false" customHeight="false" outlineLevel="0" collapsed="false">
      <c r="A112" s="11" t="s">
        <v>138</v>
      </c>
      <c r="B112" s="37"/>
      <c r="F112" s="19" t="s">
        <v>264</v>
      </c>
      <c r="G112" s="29" t="s">
        <v>265</v>
      </c>
    </row>
    <row r="113" customFormat="false" ht="13.5" hidden="false" customHeight="false" outlineLevel="0" collapsed="false">
      <c r="A113" s="11" t="s">
        <v>254</v>
      </c>
      <c r="B113" s="37"/>
      <c r="F113" s="19" t="s">
        <v>266</v>
      </c>
      <c r="G113" s="29" t="s">
        <v>267</v>
      </c>
    </row>
    <row r="114" customFormat="false" ht="13.5" hidden="false" customHeight="false" outlineLevel="0" collapsed="false">
      <c r="A114" s="11" t="s">
        <v>254</v>
      </c>
      <c r="B114" s="37"/>
      <c r="F114" s="19" t="s">
        <v>268</v>
      </c>
      <c r="G114" s="29"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29"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37" t="s">
        <v>143</v>
      </c>
      <c r="F120" s="19" t="s">
        <v>315</v>
      </c>
      <c r="G120" s="29" t="s">
        <v>316</v>
      </c>
    </row>
    <row r="121" customFormat="false" ht="13.5" hidden="false" customHeight="false" outlineLevel="0" collapsed="false">
      <c r="A121" s="11" t="s">
        <v>138</v>
      </c>
      <c r="B121" s="37"/>
      <c r="F121" s="19" t="s">
        <v>317</v>
      </c>
      <c r="G121" s="29"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29"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29" t="s">
        <v>325</v>
      </c>
    </row>
    <row r="127" customFormat="false" ht="13.5" hidden="false" customHeight="false" outlineLevel="0" collapsed="false">
      <c r="A127" s="11" t="s">
        <v>254</v>
      </c>
      <c r="B127" s="37"/>
      <c r="D127" s="58" t="n">
        <v>2</v>
      </c>
      <c r="F127" s="19" t="s">
        <v>326</v>
      </c>
      <c r="G127" s="29"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37"/>
      <c r="D131" s="58" t="n">
        <v>1</v>
      </c>
      <c r="F131" s="19" t="s">
        <v>334</v>
      </c>
      <c r="G131" s="29" t="s">
        <v>335</v>
      </c>
    </row>
    <row r="132" customFormat="false" ht="13.5" hidden="false" customHeight="false" outlineLevel="0" collapsed="false">
      <c r="A132" s="11" t="s">
        <v>138</v>
      </c>
      <c r="B132" s="37"/>
      <c r="D132" s="58" t="n">
        <v>2</v>
      </c>
      <c r="F132" s="19" t="s">
        <v>336</v>
      </c>
      <c r="G132" s="29" t="s">
        <v>337</v>
      </c>
    </row>
    <row r="133" customFormat="false" ht="13.5" hidden="false" customHeight="false" outlineLevel="0" collapsed="false">
      <c r="A133" s="11" t="s">
        <v>254</v>
      </c>
      <c r="B133" s="37"/>
      <c r="D133" s="58" t="n">
        <v>3</v>
      </c>
      <c r="F133" s="19" t="s">
        <v>338</v>
      </c>
      <c r="G133" s="29"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32" t="s">
        <v>342</v>
      </c>
      <c r="G136" s="39"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29"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29" t="s">
        <v>267</v>
      </c>
    </row>
    <row r="140" customFormat="false" ht="13.5" hidden="false" customHeight="false" outlineLevel="0" collapsed="false">
      <c r="A140" s="11" t="s">
        <v>138</v>
      </c>
      <c r="B140" s="37"/>
      <c r="D140" s="58" t="n">
        <v>3</v>
      </c>
      <c r="F140" s="19" t="s">
        <v>347</v>
      </c>
      <c r="G140" s="29" t="s">
        <v>348</v>
      </c>
    </row>
    <row r="141" customFormat="false" ht="13.5" hidden="false" customHeight="false" outlineLevel="0" collapsed="false">
      <c r="A141" s="11" t="s">
        <v>138</v>
      </c>
      <c r="B141" s="37"/>
      <c r="D141" s="58" t="n">
        <v>4</v>
      </c>
      <c r="F141" s="19" t="s">
        <v>349</v>
      </c>
      <c r="G141" s="29" t="s">
        <v>350</v>
      </c>
    </row>
    <row r="142" customFormat="false" ht="13.5" hidden="false" customHeight="false" outlineLevel="0" collapsed="false">
      <c r="A142" s="11" t="s">
        <v>138</v>
      </c>
      <c r="B142" s="37"/>
      <c r="D142" s="58" t="n">
        <v>5</v>
      </c>
      <c r="F142" s="19" t="s">
        <v>351</v>
      </c>
      <c r="G142" s="29" t="s">
        <v>352</v>
      </c>
    </row>
    <row r="143" customFormat="false" ht="13.5" hidden="false" customHeight="false" outlineLevel="0" collapsed="false">
      <c r="A143" s="11" t="s">
        <v>138</v>
      </c>
      <c r="B143" s="37"/>
      <c r="D143" s="58" t="n">
        <v>6</v>
      </c>
      <c r="F143" s="19" t="s">
        <v>353</v>
      </c>
      <c r="G143" s="29"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37" t="s">
        <v>143</v>
      </c>
      <c r="D147" s="58" t="n">
        <v>1</v>
      </c>
      <c r="F147" s="19" t="s">
        <v>357</v>
      </c>
      <c r="G147" s="29" t="s">
        <v>358</v>
      </c>
    </row>
    <row r="148" customFormat="false" ht="13.5" hidden="false" customHeight="false" outlineLevel="0" collapsed="false">
      <c r="A148" s="11" t="s">
        <v>254</v>
      </c>
      <c r="B148" s="37"/>
      <c r="D148" s="58" t="n">
        <v>2</v>
      </c>
      <c r="F148" s="19" t="s">
        <v>359</v>
      </c>
      <c r="G148" s="29" t="s">
        <v>360</v>
      </c>
    </row>
    <row r="149" customFormat="false" ht="13.5" hidden="false" customHeight="false" outlineLevel="0" collapsed="false">
      <c r="A149" s="11" t="s">
        <v>254</v>
      </c>
      <c r="B149" s="37"/>
      <c r="D149" s="58" t="n">
        <v>3</v>
      </c>
      <c r="F149" s="19" t="s">
        <v>361</v>
      </c>
      <c r="G149" s="29" t="s">
        <v>362</v>
      </c>
    </row>
    <row r="150" customFormat="false" ht="13.5" hidden="false" customHeight="false" outlineLevel="0" collapsed="false">
      <c r="A150" s="11" t="s">
        <v>254</v>
      </c>
      <c r="B150" s="37"/>
      <c r="D150" s="58" t="n">
        <v>4</v>
      </c>
      <c r="F150" s="19" t="s">
        <v>363</v>
      </c>
      <c r="G150" s="29" t="s">
        <v>364</v>
      </c>
    </row>
    <row r="151" customFormat="false" ht="13.5" hidden="false" customHeight="false" outlineLevel="0" collapsed="false">
      <c r="A151" s="11" t="s">
        <v>254</v>
      </c>
      <c r="B151" s="37"/>
      <c r="D151" s="58" t="n">
        <v>5</v>
      </c>
      <c r="F151" s="19" t="s">
        <v>365</v>
      </c>
      <c r="G151" s="29" t="s">
        <v>366</v>
      </c>
    </row>
    <row r="152" customFormat="false" ht="13.5" hidden="false" customHeight="false" outlineLevel="0" collapsed="false">
      <c r="A152" s="11" t="s">
        <v>254</v>
      </c>
      <c r="B152" s="37"/>
      <c r="D152" s="58" t="n">
        <v>6</v>
      </c>
      <c r="F152" s="19" t="s">
        <v>367</v>
      </c>
      <c r="G152" s="29" t="s">
        <v>368</v>
      </c>
    </row>
    <row r="153" customFormat="false" ht="13.5" hidden="false" customHeight="false" outlineLevel="0" collapsed="false">
      <c r="A153" s="11" t="s">
        <v>143</v>
      </c>
      <c r="B153" s="37" t="s">
        <v>143</v>
      </c>
      <c r="D153" s="58" t="n">
        <v>7</v>
      </c>
      <c r="F153" s="19" t="s">
        <v>369</v>
      </c>
      <c r="G153" s="29" t="s">
        <v>370</v>
      </c>
    </row>
    <row r="154" customFormat="false" ht="13.5" hidden="false" customHeight="false" outlineLevel="0" collapsed="false">
      <c r="A154" s="11" t="s">
        <v>138</v>
      </c>
      <c r="B154" s="37"/>
      <c r="D154" s="58" t="n">
        <v>8</v>
      </c>
      <c r="F154" s="19" t="s">
        <v>371</v>
      </c>
      <c r="G154" s="29" t="s">
        <v>372</v>
      </c>
    </row>
    <row r="155" customFormat="false" ht="13.5" hidden="false" customHeight="false" outlineLevel="0" collapsed="false">
      <c r="A155" s="11" t="s">
        <v>143</v>
      </c>
      <c r="B155" s="37" t="s">
        <v>143</v>
      </c>
      <c r="D155" s="58" t="n">
        <v>9</v>
      </c>
      <c r="F155" s="19" t="s">
        <v>373</v>
      </c>
      <c r="G155" s="29"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29" t="s">
        <v>377</v>
      </c>
    </row>
    <row r="158" customFormat="false" ht="13.5" hidden="false" customHeight="false" outlineLevel="0" collapsed="false">
      <c r="A158" s="11" t="s">
        <v>138</v>
      </c>
      <c r="B158" s="37"/>
      <c r="E158" s="58" t="n">
        <v>2</v>
      </c>
      <c r="F158" s="19" t="s">
        <v>378</v>
      </c>
      <c r="G158" s="29" t="s">
        <v>379</v>
      </c>
    </row>
    <row r="159" customFormat="false" ht="13.5" hidden="false" customHeight="false" outlineLevel="0" collapsed="false">
      <c r="A159" s="11" t="s">
        <v>138</v>
      </c>
      <c r="B159" s="37"/>
      <c r="E159" s="58" t="n">
        <v>3</v>
      </c>
      <c r="F159" s="19" t="s">
        <v>380</v>
      </c>
      <c r="G159" s="29" t="s">
        <v>381</v>
      </c>
    </row>
    <row r="160" customFormat="false" ht="13.5" hidden="false" customHeight="false" outlineLevel="0" collapsed="false">
      <c r="A160" s="11" t="s">
        <v>254</v>
      </c>
      <c r="B160" s="37"/>
      <c r="E160" s="58" t="n">
        <v>4</v>
      </c>
      <c r="F160" s="19" t="s">
        <v>382</v>
      </c>
      <c r="G160" s="29" t="s">
        <v>383</v>
      </c>
    </row>
    <row r="161" customFormat="false" ht="13.5" hidden="false" customHeight="false" outlineLevel="0" collapsed="false">
      <c r="A161" s="11" t="s">
        <v>138</v>
      </c>
      <c r="B161" s="37"/>
      <c r="E161" s="58" t="n">
        <v>5</v>
      </c>
      <c r="F161" s="19" t="s">
        <v>384</v>
      </c>
      <c r="G161" s="29" t="s">
        <v>385</v>
      </c>
    </row>
    <row r="162" customFormat="false" ht="13.5" hidden="false" customHeight="false" outlineLevel="0" collapsed="false">
      <c r="A162" s="11" t="s">
        <v>254</v>
      </c>
      <c r="B162" s="37"/>
      <c r="E162" s="58" t="n">
        <v>6</v>
      </c>
      <c r="F162" s="19" t="s">
        <v>386</v>
      </c>
      <c r="G162" s="29" t="s">
        <v>387</v>
      </c>
    </row>
    <row r="163" customFormat="false" ht="13.5" hidden="false" customHeight="false" outlineLevel="0" collapsed="false">
      <c r="A163" s="11" t="s">
        <v>143</v>
      </c>
      <c r="B163" s="37" t="s">
        <v>143</v>
      </c>
      <c r="E163" s="58" t="n">
        <v>7</v>
      </c>
      <c r="F163" s="19" t="s">
        <v>297</v>
      </c>
      <c r="G163" s="29" t="s">
        <v>298</v>
      </c>
    </row>
    <row r="164" customFormat="false" ht="13.5" hidden="false" customHeight="false" outlineLevel="0" collapsed="false">
      <c r="A164" s="11" t="s">
        <v>254</v>
      </c>
      <c r="B164" s="37"/>
      <c r="E164" s="58" t="n">
        <v>8</v>
      </c>
      <c r="F164" s="19" t="s">
        <v>299</v>
      </c>
      <c r="G164" s="29" t="s">
        <v>300</v>
      </c>
    </row>
    <row r="165" customFormat="false" ht="13.5" hidden="false" customHeight="false" outlineLevel="0" collapsed="false">
      <c r="A165" s="11" t="s">
        <v>138</v>
      </c>
      <c r="B165" s="37"/>
      <c r="E165" s="58" t="n">
        <v>9</v>
      </c>
      <c r="F165" s="19" t="s">
        <v>388</v>
      </c>
      <c r="G165" s="29" t="s">
        <v>389</v>
      </c>
    </row>
    <row r="166" customFormat="false" ht="13.5" hidden="false" customHeight="false" outlineLevel="0" collapsed="false">
      <c r="A166" s="11" t="s">
        <v>254</v>
      </c>
      <c r="B166" s="37"/>
      <c r="E166" s="58" t="n">
        <v>10</v>
      </c>
      <c r="F166" s="19" t="s">
        <v>390</v>
      </c>
      <c r="G166" s="29" t="s">
        <v>391</v>
      </c>
    </row>
    <row r="167" customFormat="false" ht="13.5" hidden="false" customHeight="false" outlineLevel="0" collapsed="false">
      <c r="A167" s="11" t="s">
        <v>143</v>
      </c>
      <c r="B167" s="37" t="s">
        <v>143</v>
      </c>
      <c r="E167" s="58" t="n">
        <v>11</v>
      </c>
      <c r="F167" s="19" t="s">
        <v>392</v>
      </c>
      <c r="G167" s="29" t="s">
        <v>393</v>
      </c>
    </row>
    <row r="168" customFormat="false" ht="13.5" hidden="false" customHeight="false" outlineLevel="0" collapsed="false">
      <c r="A168" s="11" t="s">
        <v>143</v>
      </c>
      <c r="B168" s="37" t="s">
        <v>143</v>
      </c>
      <c r="E168" s="58" t="n">
        <v>12</v>
      </c>
      <c r="F168" s="19" t="s">
        <v>394</v>
      </c>
      <c r="G168" s="29" t="s">
        <v>395</v>
      </c>
    </row>
    <row r="169" customFormat="false" ht="13.5" hidden="false" customHeight="false" outlineLevel="0" collapsed="false">
      <c r="A169" s="11" t="s">
        <v>138</v>
      </c>
      <c r="B169" s="37"/>
      <c r="E169" s="58" t="n">
        <v>13</v>
      </c>
      <c r="F169" s="19" t="s">
        <v>396</v>
      </c>
      <c r="G169" s="29" t="s">
        <v>397</v>
      </c>
    </row>
    <row r="170" customFormat="false" ht="13.5" hidden="false" customHeight="false" outlineLevel="0" collapsed="false">
      <c r="A170" s="11" t="s">
        <v>143</v>
      </c>
      <c r="B170" s="37" t="s">
        <v>143</v>
      </c>
      <c r="E170" s="58" t="n">
        <v>14</v>
      </c>
      <c r="F170" s="19" t="s">
        <v>398</v>
      </c>
      <c r="G170" s="29"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29"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29" t="s">
        <v>403</v>
      </c>
    </row>
    <row r="175" customFormat="false" ht="13.5" hidden="false" customHeight="false" outlineLevel="0" collapsed="false">
      <c r="A175" s="11" t="s">
        <v>254</v>
      </c>
      <c r="B175" s="37"/>
      <c r="F175" s="19" t="s">
        <v>404</v>
      </c>
      <c r="G175" s="29" t="s">
        <v>405</v>
      </c>
    </row>
    <row r="176" customFormat="false" ht="13.5" hidden="false" customHeight="false" outlineLevel="0" collapsed="false">
      <c r="A176" s="11" t="s">
        <v>254</v>
      </c>
      <c r="B176" s="37"/>
      <c r="F176" s="19" t="s">
        <v>406</v>
      </c>
      <c r="G176" s="29"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37" t="s">
        <v>143</v>
      </c>
      <c r="D178" s="58" t="n">
        <v>1</v>
      </c>
      <c r="F178" s="19" t="s">
        <v>409</v>
      </c>
      <c r="G178" s="29"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29" t="s">
        <v>413</v>
      </c>
    </row>
    <row r="181" customFormat="false" ht="13.5" hidden="false" customHeight="false" outlineLevel="0" collapsed="false">
      <c r="A181" s="11" t="s">
        <v>254</v>
      </c>
      <c r="B181" s="37"/>
      <c r="E181" s="58" t="n">
        <v>2</v>
      </c>
      <c r="F181" s="19" t="s">
        <v>414</v>
      </c>
      <c r="G181" s="29" t="s">
        <v>415</v>
      </c>
    </row>
    <row r="182" customFormat="false" ht="13.5" hidden="false" customHeight="false" outlineLevel="0" collapsed="false">
      <c r="A182" s="11" t="s">
        <v>143</v>
      </c>
      <c r="B182" s="37" t="s">
        <v>143</v>
      </c>
      <c r="E182" s="58" t="n">
        <v>3</v>
      </c>
      <c r="F182" s="19" t="s">
        <v>416</v>
      </c>
      <c r="G182" s="29" t="s">
        <v>417</v>
      </c>
    </row>
    <row r="183" customFormat="false" ht="13.5" hidden="false" customHeight="false" outlineLevel="0" collapsed="false">
      <c r="A183" s="11" t="s">
        <v>138</v>
      </c>
      <c r="B183" s="37"/>
      <c r="E183" s="58" t="n">
        <v>4</v>
      </c>
      <c r="F183" s="19" t="s">
        <v>418</v>
      </c>
      <c r="G183" s="29" t="s">
        <v>419</v>
      </c>
    </row>
    <row r="184" customFormat="false" ht="13.5" hidden="false" customHeight="false" outlineLevel="0" collapsed="false">
      <c r="A184" s="11" t="s">
        <v>143</v>
      </c>
      <c r="B184" s="37" t="s">
        <v>143</v>
      </c>
      <c r="D184" s="58" t="n">
        <v>3</v>
      </c>
      <c r="F184" s="19" t="s">
        <v>420</v>
      </c>
      <c r="G184" s="29"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37" t="s">
        <v>143</v>
      </c>
      <c r="D201" s="58" t="n">
        <v>1</v>
      </c>
      <c r="F201" s="19" t="s">
        <v>446</v>
      </c>
      <c r="G201" s="37" t="s">
        <v>447</v>
      </c>
    </row>
    <row r="202" customFormat="false" ht="13.5" hidden="false" customHeight="false" outlineLevel="0" collapsed="false">
      <c r="A202" s="11" t="s">
        <v>143</v>
      </c>
      <c r="B202" s="37"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37"/>
      <c r="E204" s="58" t="n">
        <v>1</v>
      </c>
      <c r="F204" s="19" t="s">
        <v>451</v>
      </c>
      <c r="G204" s="37" t="s">
        <v>452</v>
      </c>
    </row>
    <row r="205" customFormat="false" ht="13.5" hidden="false" customHeight="false" outlineLevel="0" collapsed="false">
      <c r="A205" s="11" t="s">
        <v>138</v>
      </c>
      <c r="B205" s="37"/>
      <c r="E205" s="58" t="n">
        <v>2</v>
      </c>
      <c r="F205" s="19" t="s">
        <v>453</v>
      </c>
      <c r="G205" s="37" t="s">
        <v>454</v>
      </c>
    </row>
    <row r="206" customFormat="false" ht="13.5" hidden="false" customHeight="false" outlineLevel="0" collapsed="false">
      <c r="A206" s="11" t="s">
        <v>138</v>
      </c>
      <c r="B206" s="37"/>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37"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37"/>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37"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37"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37" t="s">
        <v>143</v>
      </c>
      <c r="F252" s="19" t="s">
        <v>521</v>
      </c>
      <c r="G252" s="37" t="s">
        <v>522</v>
      </c>
    </row>
    <row r="253" customFormat="false" ht="13.5" hidden="false" customHeight="false" outlineLevel="0" collapsed="false">
      <c r="A253" s="11" t="s">
        <v>143</v>
      </c>
      <c r="B253" s="37"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37"/>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37" t="s">
        <v>143</v>
      </c>
      <c r="D259" s="58" t="n">
        <v>1</v>
      </c>
      <c r="F259" s="19" t="s">
        <v>531</v>
      </c>
      <c r="G259" s="37" t="s">
        <v>532</v>
      </c>
    </row>
    <row r="260" customFormat="false" ht="13.5" hidden="false" customHeight="false" outlineLevel="0" collapsed="false">
      <c r="A260" s="11" t="s">
        <v>143</v>
      </c>
      <c r="B260" s="37"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37"/>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37"/>
      <c r="E270" s="58" t="n">
        <v>2</v>
      </c>
      <c r="F270" s="19" t="s">
        <v>546</v>
      </c>
      <c r="G270" s="37" t="s">
        <v>547</v>
      </c>
    </row>
    <row r="271" customFormat="false" ht="13.5" hidden="false" customHeight="false" outlineLevel="0" collapsed="false">
      <c r="A271" s="11" t="s">
        <v>138</v>
      </c>
      <c r="B271" s="37"/>
      <c r="E271" s="58" t="n">
        <v>3</v>
      </c>
      <c r="F271" s="19" t="s">
        <v>548</v>
      </c>
      <c r="G271" s="37" t="s">
        <v>549</v>
      </c>
    </row>
    <row r="272" customFormat="false" ht="13.5" hidden="false" customHeight="false" outlineLevel="0" collapsed="false">
      <c r="A272" s="11" t="s">
        <v>138</v>
      </c>
      <c r="B272" s="37"/>
      <c r="E272" s="58" t="n">
        <v>4</v>
      </c>
      <c r="F272" s="19" t="s">
        <v>550</v>
      </c>
      <c r="G272" s="37" t="s">
        <v>551</v>
      </c>
    </row>
    <row r="273" customFormat="false" ht="13.5" hidden="false" customHeight="false" outlineLevel="0" collapsed="false">
      <c r="A273" s="11" t="s">
        <v>138</v>
      </c>
      <c r="B273" s="37"/>
      <c r="E273" s="58" t="n">
        <v>5</v>
      </c>
      <c r="F273" s="19" t="s">
        <v>552</v>
      </c>
      <c r="G273" s="37" t="s">
        <v>553</v>
      </c>
    </row>
    <row r="274" customFormat="false" ht="13.5" hidden="false" customHeight="false" outlineLevel="0" collapsed="false">
      <c r="A274" s="11" t="s">
        <v>138</v>
      </c>
      <c r="B274" s="37"/>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37"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37"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32"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37" t="s">
        <v>143</v>
      </c>
      <c r="F282" s="19" t="s">
        <v>566</v>
      </c>
      <c r="G282" s="37" t="s">
        <v>567</v>
      </c>
    </row>
    <row r="283" customFormat="false" ht="13.5" hidden="false" customHeight="false" outlineLevel="0" collapsed="false">
      <c r="A283" s="11" t="s">
        <v>138</v>
      </c>
      <c r="B283" s="37"/>
      <c r="F283" s="19" t="s">
        <v>568</v>
      </c>
      <c r="G283" s="37" t="s">
        <v>569</v>
      </c>
    </row>
    <row r="284" customFormat="false" ht="13.5" hidden="false" customHeight="false" outlineLevel="0" collapsed="false">
      <c r="A284" s="11" t="s">
        <v>138</v>
      </c>
      <c r="B284" s="37"/>
      <c r="D284" s="58" t="n">
        <v>2</v>
      </c>
      <c r="F284" s="19" t="s">
        <v>570</v>
      </c>
      <c r="G284" s="37" t="s">
        <v>571</v>
      </c>
    </row>
    <row r="285" customFormat="false" ht="13.5" hidden="false" customHeight="false" outlineLevel="0" collapsed="false">
      <c r="A285" s="11" t="s">
        <v>138</v>
      </c>
      <c r="B285" s="37"/>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32"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37"/>
      <c r="E304" s="58" t="n">
        <v>4</v>
      </c>
      <c r="F304" s="19" t="s">
        <v>598</v>
      </c>
      <c r="G304" s="37" t="s">
        <v>599</v>
      </c>
    </row>
    <row r="305" customFormat="false" ht="13.5" hidden="false" customHeight="false" outlineLevel="0" collapsed="false">
      <c r="A305" s="11" t="s">
        <v>138</v>
      </c>
      <c r="B305" s="37"/>
      <c r="E305" s="58" t="n">
        <v>5</v>
      </c>
      <c r="F305" s="19" t="s">
        <v>600</v>
      </c>
      <c r="G305" s="37" t="s">
        <v>601</v>
      </c>
    </row>
    <row r="306" customFormat="false" ht="13.5" hidden="false" customHeight="false" outlineLevel="0" collapsed="false">
      <c r="A306" s="11" t="s">
        <v>138</v>
      </c>
      <c r="B306" s="37"/>
      <c r="E306" s="58" t="n">
        <v>6</v>
      </c>
      <c r="F306" s="19" t="s">
        <v>602</v>
      </c>
      <c r="G306" s="37" t="s">
        <v>603</v>
      </c>
    </row>
    <row r="307" customFormat="false" ht="13.5" hidden="false" customHeight="false" outlineLevel="0" collapsed="false">
      <c r="A307" s="11" t="s">
        <v>138</v>
      </c>
      <c r="B307" s="37"/>
      <c r="E307" s="58" t="n">
        <v>7</v>
      </c>
      <c r="F307" s="19" t="s">
        <v>576</v>
      </c>
      <c r="G307" s="37" t="s">
        <v>577</v>
      </c>
    </row>
    <row r="308" customFormat="false" ht="13.5" hidden="false" customHeight="false" outlineLevel="0" collapsed="false">
      <c r="A308" s="11" t="s">
        <v>138</v>
      </c>
      <c r="B308" s="37"/>
      <c r="E308" s="58" t="n">
        <v>8</v>
      </c>
      <c r="F308" s="19" t="s">
        <v>604</v>
      </c>
      <c r="G308" s="37" t="s">
        <v>605</v>
      </c>
    </row>
    <row r="309" customFormat="false" ht="13.5" hidden="false" customHeight="false" outlineLevel="0" collapsed="false">
      <c r="A309" s="11" t="s">
        <v>143</v>
      </c>
      <c r="B309" s="37" t="s">
        <v>143</v>
      </c>
      <c r="D309" s="58" t="n">
        <v>2</v>
      </c>
      <c r="F309" s="19" t="s">
        <v>297</v>
      </c>
      <c r="G309" s="37" t="s">
        <v>298</v>
      </c>
    </row>
    <row r="310" customFormat="false" ht="13.5" hidden="false" customHeight="false" outlineLevel="0" collapsed="false">
      <c r="A310" s="11" t="s">
        <v>138</v>
      </c>
      <c r="B310" s="37"/>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37"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37"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37"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37" t="s">
        <v>143</v>
      </c>
      <c r="F318" s="19" t="s">
        <v>616</v>
      </c>
      <c r="G318" s="37" t="s">
        <v>617</v>
      </c>
    </row>
    <row r="319" customFormat="false" ht="13.5" hidden="false" customHeight="false" outlineLevel="0" collapsed="false">
      <c r="A319" s="11" t="s">
        <v>254</v>
      </c>
      <c r="B319" s="37"/>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37"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32"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37" t="s">
        <v>143</v>
      </c>
      <c r="E325" s="58" t="n">
        <v>1</v>
      </c>
      <c r="F325" s="19" t="s">
        <v>448</v>
      </c>
      <c r="G325" s="37" t="s">
        <v>449</v>
      </c>
    </row>
    <row r="326" customFormat="false" ht="13.5" hidden="false" customHeight="false" outlineLevel="0" collapsed="false">
      <c r="A326" s="11" t="s">
        <v>143</v>
      </c>
      <c r="B326" s="37" t="s">
        <v>143</v>
      </c>
      <c r="E326" s="58" t="n">
        <v>2</v>
      </c>
      <c r="F326" s="19" t="s">
        <v>297</v>
      </c>
      <c r="G326" s="37" t="s">
        <v>298</v>
      </c>
    </row>
    <row r="327" customFormat="false" ht="13.5" hidden="false" customHeight="false" outlineLevel="0" collapsed="false">
      <c r="A327" s="11" t="s">
        <v>138</v>
      </c>
      <c r="B327" s="37"/>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37"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32"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37"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37"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37" t="s">
        <v>143</v>
      </c>
      <c r="E362" s="58" t="n">
        <v>1</v>
      </c>
      <c r="F362" s="19" t="s">
        <v>663</v>
      </c>
      <c r="G362" s="37" t="s">
        <v>664</v>
      </c>
    </row>
    <row r="363" customFormat="false" ht="13.5" hidden="false" customHeight="false" outlineLevel="0" collapsed="false">
      <c r="A363" s="11" t="s">
        <v>143</v>
      </c>
      <c r="B363" s="37" t="s">
        <v>143</v>
      </c>
      <c r="E363" s="58" t="n">
        <v>2</v>
      </c>
      <c r="F363" s="19" t="s">
        <v>665</v>
      </c>
      <c r="G363" s="60" t="s">
        <v>666</v>
      </c>
    </row>
    <row r="364" customFormat="false" ht="13.5" hidden="false" customHeight="false" outlineLevel="0" collapsed="false">
      <c r="A364" s="11" t="s">
        <v>138</v>
      </c>
      <c r="B364" s="37" t="s">
        <v>138</v>
      </c>
      <c r="F364" s="19" t="s">
        <v>667</v>
      </c>
      <c r="G364" s="37" t="s">
        <v>668</v>
      </c>
    </row>
    <row r="365" customFormat="false" ht="13.5" hidden="false" customHeight="false" outlineLevel="0" collapsed="false">
      <c r="A365" s="11" t="s">
        <v>143</v>
      </c>
      <c r="B365" s="37" t="s">
        <v>143</v>
      </c>
      <c r="F365" s="19" t="s">
        <v>669</v>
      </c>
      <c r="G365" s="37" t="s">
        <v>670</v>
      </c>
    </row>
    <row r="366" customFormat="false" ht="13.5" hidden="false" customHeight="false" outlineLevel="0" collapsed="false">
      <c r="A366" s="11" t="s">
        <v>138</v>
      </c>
      <c r="B366" s="37" t="s">
        <v>138</v>
      </c>
      <c r="E366" s="58" t="n">
        <v>3</v>
      </c>
      <c r="F366" s="19" t="s">
        <v>671</v>
      </c>
      <c r="G366" s="60" t="s">
        <v>672</v>
      </c>
    </row>
    <row r="367" customFormat="false" ht="13.5" hidden="false" customHeight="false" outlineLevel="0" collapsed="false">
      <c r="A367" s="11" t="s">
        <v>143</v>
      </c>
      <c r="B367" s="37"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37"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37" t="s">
        <v>143</v>
      </c>
      <c r="D371" s="11" t="s">
        <v>680</v>
      </c>
      <c r="F371" s="19" t="s">
        <v>681</v>
      </c>
      <c r="G371" s="37" t="s">
        <v>682</v>
      </c>
    </row>
    <row r="372" customFormat="false" ht="13.5" hidden="false" customHeight="false" outlineLevel="0" collapsed="false">
      <c r="A372" s="11" t="s">
        <v>254</v>
      </c>
      <c r="B372" s="37"/>
      <c r="F372" s="19" t="s">
        <v>683</v>
      </c>
      <c r="G372" s="37" t="s">
        <v>684</v>
      </c>
    </row>
    <row r="373" customFormat="false" ht="13.5" hidden="false" customHeight="false" outlineLevel="0" collapsed="false">
      <c r="A373" s="11" t="s">
        <v>143</v>
      </c>
      <c r="B373" s="37"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61" t="s">
        <v>688</v>
      </c>
      <c r="G377" s="61"/>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37" t="s">
        <v>143</v>
      </c>
      <c r="E378" s="13" t="n">
        <v>1</v>
      </c>
      <c r="F378" s="19" t="s">
        <v>689</v>
      </c>
      <c r="G378" s="37" t="s">
        <v>690</v>
      </c>
    </row>
    <row r="379" customFormat="false" ht="13.5" hidden="false" customHeight="false" outlineLevel="0" collapsed="false">
      <c r="A379" s="11" t="s">
        <v>138</v>
      </c>
      <c r="B379" s="37" t="s">
        <v>138</v>
      </c>
      <c r="E379" s="13" t="n">
        <v>2</v>
      </c>
      <c r="F379" s="19" t="s">
        <v>691</v>
      </c>
      <c r="G379" s="37" t="s">
        <v>692</v>
      </c>
    </row>
    <row r="380" customFormat="false" ht="13.5" hidden="false" customHeight="false" outlineLevel="0" collapsed="false">
      <c r="A380" s="11" t="s">
        <v>143</v>
      </c>
      <c r="B380" s="37" t="s">
        <v>143</v>
      </c>
      <c r="E380" s="13" t="n">
        <v>3</v>
      </c>
      <c r="F380" s="19" t="s">
        <v>693</v>
      </c>
      <c r="G380" s="37" t="s">
        <v>694</v>
      </c>
    </row>
    <row r="381" customFormat="false" ht="13.5" hidden="false" customHeight="false" outlineLevel="0" collapsed="false">
      <c r="A381" s="11" t="s">
        <v>143</v>
      </c>
      <c r="B381" s="37"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37" t="s">
        <v>143</v>
      </c>
      <c r="D386" s="58" t="n">
        <v>1</v>
      </c>
      <c r="F386" s="19" t="s">
        <v>703</v>
      </c>
      <c r="G386" s="37" t="s">
        <v>704</v>
      </c>
    </row>
    <row r="387" customFormat="false" ht="13.5" hidden="false" customHeight="false" outlineLevel="0" collapsed="false">
      <c r="A387" s="11" t="s">
        <v>143</v>
      </c>
      <c r="B387" s="37"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37" t="s">
        <v>143</v>
      </c>
      <c r="D389" s="58" t="n">
        <v>1</v>
      </c>
      <c r="F389" s="19" t="s">
        <v>707</v>
      </c>
      <c r="G389" s="37" t="s">
        <v>708</v>
      </c>
    </row>
    <row r="390" customFormat="false" ht="13.5" hidden="false" customHeight="false" outlineLevel="0" collapsed="false">
      <c r="A390" s="11" t="s">
        <v>143</v>
      </c>
      <c r="B390" s="37" t="s">
        <v>143</v>
      </c>
      <c r="D390" s="58" t="n">
        <v>2</v>
      </c>
      <c r="F390" s="19" t="s">
        <v>709</v>
      </c>
      <c r="G390" s="37" t="s">
        <v>710</v>
      </c>
    </row>
    <row r="391" customFormat="false" ht="13.5" hidden="false" customHeight="false" outlineLevel="0" collapsed="false">
      <c r="A391" s="11" t="s">
        <v>143</v>
      </c>
      <c r="B391" s="37"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37"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37"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mergeCells count="1">
    <mergeCell ref="F377:G377"/>
  </mergeCells>
  <conditionalFormatting sqref="B1:B42 B435:B985">
    <cfRule type="cellIs" priority="2" operator="equal" aboveAverage="0" equalAverage="0" bottom="0" percent="0" rank="0" text="" dxfId="78">
      <formula>"x"</formula>
    </cfRule>
  </conditionalFormatting>
  <conditionalFormatting sqref="B1:B42 B435:B985">
    <cfRule type="cellIs" priority="3" operator="equal" aboveAverage="0" equalAverage="0" bottom="0" percent="0" rank="0" text="" dxfId="7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41226/"/>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90</v>
      </c>
      <c r="E1" s="7" t="s">
        <v>234</v>
      </c>
      <c r="F1" s="17" t="s">
        <v>235</v>
      </c>
      <c r="G1" s="7" t="s">
        <v>236</v>
      </c>
    </row>
    <row r="2" customFormat="false" ht="13.5" hidden="false" customHeight="false" outlineLevel="0" collapsed="false">
      <c r="A2" s="7" t="s">
        <v>18</v>
      </c>
      <c r="B2" s="11" t="s">
        <v>828</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22"/>
    </row>
    <row r="35" customFormat="false" ht="13.5" hidden="false" customHeight="false" outlineLevel="0" collapsed="false">
      <c r="A35" s="21" t="str">
        <f aca="false">HYPERLINK("https://waic.jp/docs/UNDERSTANDING-WCAG20/consistent-behavior-consistent-functionality", "3.2.4")</f>
        <v>3.2.4</v>
      </c>
      <c r="B35" s="13" t="s">
        <v>134</v>
      </c>
      <c r="C35" s="13" t="s">
        <v>149</v>
      </c>
      <c r="E35" s="22"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80">
      <formula>"x"</formula>
    </cfRule>
  </conditionalFormatting>
  <conditionalFormatting sqref="B1:B42 B435:B985">
    <cfRule type="cellIs" priority="3" operator="equal" aboveAverage="0" equalAverage="0" bottom="0" percent="0" rank="0" text="" dxfId="8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80511/"/>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92</v>
      </c>
      <c r="E1" s="7" t="s">
        <v>234</v>
      </c>
      <c r="F1" s="17" t="s">
        <v>235</v>
      </c>
      <c r="G1" s="7" t="s">
        <v>236</v>
      </c>
    </row>
    <row r="2" customFormat="false" ht="13.5" hidden="false" customHeight="false" outlineLevel="0" collapsed="false">
      <c r="A2" s="7" t="s">
        <v>18</v>
      </c>
      <c r="B2" s="11" t="s">
        <v>829</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82">
      <formula>"x"</formula>
    </cfRule>
  </conditionalFormatting>
  <conditionalFormatting sqref="B1:B42 B435:B985">
    <cfRule type="cellIs" priority="3" operator="equal" aboveAverage="0" equalAverage="0" bottom="0" percent="0" rank="0" text="" dxfId="8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60927/"/>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94</v>
      </c>
      <c r="E1" s="7" t="s">
        <v>234</v>
      </c>
      <c r="F1" s="17" t="s">
        <v>235</v>
      </c>
      <c r="G1" s="7" t="s">
        <v>236</v>
      </c>
    </row>
    <row r="2" customFormat="false" ht="13.5" hidden="false" customHeight="false" outlineLevel="0" collapsed="false">
      <c r="A2" s="7" t="s">
        <v>18</v>
      </c>
      <c r="B2" s="11" t="s">
        <v>830</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tr">
        <f aca="false">HYPERLINK("https://waic.jp/docs/UNDERSTANDING-WCAG20/text-equiv-all", "1.1.1")</f>
        <v>1.1.1</v>
      </c>
      <c r="B4" s="23" t="s">
        <v>143</v>
      </c>
      <c r="C4" s="13" t="s">
        <v>133</v>
      </c>
      <c r="E4" s="17"/>
    </row>
    <row r="5" customFormat="false" ht="13.5" hidden="false" customHeight="false" outlineLevel="0" collapsed="false">
      <c r="A5" s="55" t="str">
        <f aca="false">HYPERLINK("https://waic.jp/docs/UNDERSTANDING-WCAG20/media-equiv-av-only-alt", "1.2.1")</f>
        <v>1.2.1</v>
      </c>
      <c r="B5" s="13" t="s">
        <v>138</v>
      </c>
      <c r="C5" s="13" t="s">
        <v>133</v>
      </c>
      <c r="E5" s="17"/>
    </row>
    <row r="6" customFormat="false" ht="13.5" hidden="false" customHeight="false" outlineLevel="0" collapsed="false">
      <c r="A6" s="55" t="str">
        <f aca="false">HYPERLINK("https://waic.jp/docs/UNDERSTANDING-WCAG20/media-equiv-captions", "1.2.2")</f>
        <v>1.2.2</v>
      </c>
      <c r="B6" s="13" t="s">
        <v>138</v>
      </c>
      <c r="C6" s="13" t="s">
        <v>133</v>
      </c>
      <c r="E6" s="17"/>
    </row>
    <row r="7" customFormat="false" ht="13.5" hidden="false" customHeight="false" outlineLevel="0" collapsed="false">
      <c r="A7" s="55" t="str">
        <f aca="false">HYPERLINK("https://waic.jp/docs/UNDERSTANDING-WCAG20/media-equiv-audio-desc", "1.2.3")</f>
        <v>1.2.3</v>
      </c>
      <c r="B7" s="13" t="s">
        <v>138</v>
      </c>
      <c r="C7" s="13" t="s">
        <v>133</v>
      </c>
      <c r="E7" s="17"/>
    </row>
    <row r="8" customFormat="false" ht="13.5" hidden="false" customHeight="false" outlineLevel="0" collapsed="false">
      <c r="A8" s="55" t="str">
        <f aca="false">HYPERLINK("https://waic.jp/docs/UNDERSTANDING-WCAG20/media-equiv-real-time-captions", "1.2.4")</f>
        <v>1.2.4</v>
      </c>
      <c r="B8" s="13" t="s">
        <v>138</v>
      </c>
      <c r="C8" s="13" t="s">
        <v>149</v>
      </c>
      <c r="E8" s="17"/>
    </row>
    <row r="9" customFormat="false" ht="13.5" hidden="false" customHeight="false" outlineLevel="0" collapsed="false">
      <c r="A9" s="55" t="str">
        <f aca="false">HYPERLINK("https://waic.jp/docs/UNDERSTANDING-WCAG20/media-equiv-audio-desc-only", "1.2.5")</f>
        <v>1.2.5</v>
      </c>
      <c r="B9" s="13" t="s">
        <v>138</v>
      </c>
      <c r="C9" s="13" t="s">
        <v>149</v>
      </c>
      <c r="E9" s="17"/>
    </row>
    <row r="10" customFormat="false" ht="13.5" hidden="false" customHeight="false" outlineLevel="0" collapsed="false">
      <c r="A10" s="55" t="str">
        <f aca="false">HYPERLINK("https://waic.jp/docs/UNDERSTANDING-WCAG20/content-structure-separation-programmatic", "1.3.1")</f>
        <v>1.3.1</v>
      </c>
      <c r="B10" s="69" t="s">
        <v>134</v>
      </c>
      <c r="C10" s="13" t="s">
        <v>133</v>
      </c>
      <c r="E10" s="17" t="s">
        <v>811</v>
      </c>
    </row>
    <row r="11" customFormat="false" ht="13.5" hidden="false" customHeight="false" outlineLevel="0" collapsed="false">
      <c r="A11" s="55" t="str">
        <f aca="false">HYPERLINK("https://waic.jp/docs/UNDERSTANDING-WCAG20/content-structure-separation-sequence", "1.3.2")</f>
        <v>1.3.2</v>
      </c>
      <c r="B11" s="23" t="s">
        <v>143</v>
      </c>
      <c r="C11" s="13" t="s">
        <v>133</v>
      </c>
      <c r="E11" s="17"/>
    </row>
    <row r="12" customFormat="false" ht="13.5" hidden="false" customHeight="false" outlineLevel="0" collapsed="false">
      <c r="A12" s="55" t="str">
        <f aca="false">HYPERLINK("https://waic.jp/docs/UNDERSTANDING-WCAG20/content-structure-separation-understanding", "1.3.3")</f>
        <v>1.3.3</v>
      </c>
      <c r="B12" s="13" t="s">
        <v>138</v>
      </c>
      <c r="C12" s="13" t="s">
        <v>133</v>
      </c>
      <c r="E12" s="17"/>
    </row>
    <row r="13" customFormat="false" ht="13.5" hidden="false" customHeight="false" outlineLevel="0" collapsed="false">
      <c r="A13" s="55" t="str">
        <f aca="false">HYPERLINK("https://waic.jp/docs/UNDERSTANDING-WCAG20/visual-audio-contrast-without-color", "1.4.1")</f>
        <v>1.4.1</v>
      </c>
      <c r="B13" s="13" t="s">
        <v>138</v>
      </c>
      <c r="C13" s="13" t="s">
        <v>133</v>
      </c>
      <c r="E13" s="17"/>
    </row>
    <row r="14" customFormat="false" ht="13.5" hidden="false" customHeight="false" outlineLevel="0" collapsed="false">
      <c r="A14" s="55" t="str">
        <f aca="false">HYPERLINK("https://waic.jp/docs/UNDERSTANDING-WCAG20/visual-audio-contrast-dis-audio", "1.4.2")</f>
        <v>1.4.2</v>
      </c>
      <c r="B14" s="13" t="s">
        <v>138</v>
      </c>
      <c r="C14" s="13" t="s">
        <v>133</v>
      </c>
      <c r="E14" s="17"/>
    </row>
    <row r="15" customFormat="false" ht="13.5" hidden="false" customHeight="false" outlineLevel="0" collapsed="false">
      <c r="A15" s="55" t="str">
        <f aca="false">HYPERLINK("https://waic.jp/docs/UNDERSTANDING-WCAG20/visual-audio-contrast-contrast", "1.4.3")</f>
        <v>1.4.3</v>
      </c>
      <c r="B15" s="23" t="s">
        <v>143</v>
      </c>
      <c r="C15" s="13" t="s">
        <v>149</v>
      </c>
      <c r="E15" s="17"/>
    </row>
    <row r="16" customFormat="false" ht="13.5" hidden="false" customHeight="false" outlineLevel="0" collapsed="false">
      <c r="A16" s="55" t="str">
        <f aca="false">HYPERLINK("https://waic.jp/docs/UNDERSTANDING-WCAG20/visual-audio-contrast-scale", "1.4.4")</f>
        <v>1.4.4</v>
      </c>
      <c r="B16" s="23" t="s">
        <v>143</v>
      </c>
      <c r="C16" s="13" t="s">
        <v>149</v>
      </c>
      <c r="E16" s="17"/>
    </row>
    <row r="17" customFormat="false" ht="13.5" hidden="false" customHeight="false" outlineLevel="0" collapsed="false">
      <c r="A17" s="55" t="str">
        <f aca="false">HYPERLINK("https://waic.jp/docs/UNDERSTANDING-WCAG20/visual-audio-contrast-text-presentation", "1.4.5")</f>
        <v>1.4.5</v>
      </c>
      <c r="B17" s="23" t="s">
        <v>143</v>
      </c>
      <c r="C17" s="13" t="s">
        <v>149</v>
      </c>
      <c r="E17" s="17"/>
    </row>
    <row r="18" customFormat="false" ht="13.5" hidden="false" customHeight="false" outlineLevel="0" collapsed="false">
      <c r="A18" s="55" t="str">
        <f aca="false">HYPERLINK("https://waic.jp/docs/UNDERSTANDING-WCAG20/keyboard-operation-keyboard-operable", "2.1.1")</f>
        <v>2.1.1</v>
      </c>
      <c r="B18" s="23" t="s">
        <v>143</v>
      </c>
      <c r="C18" s="13" t="s">
        <v>133</v>
      </c>
      <c r="E18" s="17"/>
    </row>
    <row r="19" customFormat="false" ht="13.5" hidden="false" customHeight="false" outlineLevel="0" collapsed="false">
      <c r="A19" s="55" t="str">
        <f aca="false">HYPERLINK("https://waic.jp/docs/UNDERSTANDING-WCAG20/keyboard-operation-trapping", "2.1.2")</f>
        <v>2.1.2</v>
      </c>
      <c r="B19" s="23" t="s">
        <v>143</v>
      </c>
      <c r="C19" s="13" t="s">
        <v>133</v>
      </c>
      <c r="E19" s="17"/>
    </row>
    <row r="20" customFormat="false" ht="13.5" hidden="false" customHeight="false" outlineLevel="0" collapsed="false">
      <c r="A20" s="55" t="str">
        <f aca="false">HYPERLINK("https://waic.jp/docs/UNDERSTANDING-WCAG20/time-limits-required-behaviors", "2.2.1")</f>
        <v>2.2.1</v>
      </c>
      <c r="B20" s="13" t="s">
        <v>138</v>
      </c>
      <c r="C20" s="13" t="s">
        <v>133</v>
      </c>
      <c r="E20" s="17"/>
    </row>
    <row r="21" customFormat="false" ht="13.5" hidden="false" customHeight="false" outlineLevel="0" collapsed="false">
      <c r="A21" s="55" t="str">
        <f aca="false">HYPERLINK("https://waic.jp/docs/UNDERSTANDING-WCAG20/time-limits-pause", "2.2.2")</f>
        <v>2.2.2</v>
      </c>
      <c r="B21" s="13" t="s">
        <v>138</v>
      </c>
      <c r="C21" s="13" t="s">
        <v>133</v>
      </c>
      <c r="E21" s="17"/>
    </row>
    <row r="22" customFormat="false" ht="13.5" hidden="false" customHeight="false" outlineLevel="0" collapsed="false">
      <c r="A22" s="55" t="str">
        <f aca="false">HYPERLINK("https://waic.jp/docs/UNDERSTANDING-WCAG20/seizure-does-not-violate", "2.3.1")</f>
        <v>2.3.1</v>
      </c>
      <c r="B22" s="13" t="s">
        <v>138</v>
      </c>
      <c r="C22" s="13" t="s">
        <v>133</v>
      </c>
      <c r="E22" s="17"/>
    </row>
    <row r="23" customFormat="false" ht="13.5" hidden="false" customHeight="false" outlineLevel="0" collapsed="false">
      <c r="A23" s="55" t="str">
        <f aca="false">HYPERLINK("https://waic.jp/docs/UNDERSTANDING-WCAG20/navigation-mechanisms-skip", "2.4.1")</f>
        <v>2.4.1</v>
      </c>
      <c r="B23" s="23" t="s">
        <v>143</v>
      </c>
      <c r="C23" s="13" t="s">
        <v>133</v>
      </c>
      <c r="E23" s="17"/>
    </row>
    <row r="24" customFormat="false" ht="13.5" hidden="false" customHeight="false" outlineLevel="0" collapsed="false">
      <c r="A24" s="55" t="str">
        <f aca="false">HYPERLINK("https://waic.jp/docs/UNDERSTANDING-WCAG20/navigation-mechanisms-title", "2.4.2")</f>
        <v>2.4.2</v>
      </c>
      <c r="B24" s="23" t="s">
        <v>143</v>
      </c>
      <c r="C24" s="13" t="s">
        <v>133</v>
      </c>
      <c r="E24" s="17"/>
    </row>
    <row r="25" customFormat="false" ht="13.5" hidden="false" customHeight="false" outlineLevel="0" collapsed="false">
      <c r="A25" s="55" t="str">
        <f aca="false">HYPERLINK("https://waic.jp/docs/UNDERSTANDING-WCAG20/navigation-mechanisms-focus-order", "2.4.3")</f>
        <v>2.4.3</v>
      </c>
      <c r="B25" s="23" t="s">
        <v>143</v>
      </c>
      <c r="C25" s="13" t="s">
        <v>133</v>
      </c>
      <c r="E25" s="17"/>
    </row>
    <row r="26" customFormat="false" ht="13.5" hidden="false" customHeight="false" outlineLevel="0" collapsed="false">
      <c r="A26" s="55" t="str">
        <f aca="false">HYPERLINK("https://waic.jp/docs/UNDERSTANDING-WCAG20/navigation-mechanisms-refs", "2.4.4")</f>
        <v>2.4.4</v>
      </c>
      <c r="B26" s="23" t="s">
        <v>143</v>
      </c>
      <c r="C26" s="13" t="s">
        <v>133</v>
      </c>
      <c r="E26" s="17" t="s">
        <v>831</v>
      </c>
    </row>
    <row r="27" customFormat="false" ht="13.5" hidden="false" customHeight="false" outlineLevel="0" collapsed="false">
      <c r="A27" s="55" t="str">
        <f aca="false">HYPERLINK("https://waic.jp/docs/UNDERSTANDING-WCAG20/navigation-mechanisms-mult-loc", "2.4.5")</f>
        <v>2.4.5</v>
      </c>
      <c r="B27" s="23" t="s">
        <v>143</v>
      </c>
      <c r="C27" s="13" t="s">
        <v>149</v>
      </c>
      <c r="E27" s="17"/>
    </row>
    <row r="28" customFormat="false" ht="13.5" hidden="false" customHeight="false" outlineLevel="0" collapsed="false">
      <c r="A28" s="55" t="str">
        <f aca="false">HYPERLINK("https://waic.jp/docs/UNDERSTANDING-WCAG20/navigation-mechanisms-descriptive", "2.4.6")</f>
        <v>2.4.6</v>
      </c>
      <c r="B28" s="23" t="s">
        <v>143</v>
      </c>
      <c r="C28" s="13" t="s">
        <v>149</v>
      </c>
      <c r="E28" s="17"/>
    </row>
    <row r="29" customFormat="false" ht="13.5" hidden="false" customHeight="false" outlineLevel="0" collapsed="false">
      <c r="A29" s="55" t="str">
        <f aca="false">HYPERLINK("https://waic.jp/docs/UNDERSTANDING-WCAG20/navigation-mechanisms-focus-visible", "2.4.7")</f>
        <v>2.4.7</v>
      </c>
      <c r="B29" s="23" t="s">
        <v>143</v>
      </c>
      <c r="C29" s="13" t="s">
        <v>149</v>
      </c>
      <c r="E29" s="17"/>
    </row>
    <row r="30" customFormat="false" ht="13.5" hidden="false" customHeight="false" outlineLevel="0" collapsed="false">
      <c r="A30" s="55" t="str">
        <f aca="false">HYPERLINK("https://waic.jp/docs/UNDERSTANDING-WCAG20/meaning-doc-lang-id", "3.1.1")</f>
        <v>3.1.1</v>
      </c>
      <c r="B30" s="23" t="s">
        <v>143</v>
      </c>
      <c r="C30" s="13" t="s">
        <v>133</v>
      </c>
      <c r="E30" s="17"/>
    </row>
    <row r="31" customFormat="false" ht="13.5" hidden="false" customHeight="false" outlineLevel="0" collapsed="false">
      <c r="A31" s="55" t="str">
        <f aca="false">HYPERLINK("https://waic.jp/docs/UNDERSTANDING-WCAG20/meaning-other-lang-id", "3.1.2")</f>
        <v>3.1.2</v>
      </c>
      <c r="B31" s="13" t="s">
        <v>138</v>
      </c>
      <c r="C31" s="13" t="s">
        <v>149</v>
      </c>
      <c r="E31" s="17"/>
    </row>
    <row r="32" customFormat="false" ht="13.5" hidden="false" customHeight="false" outlineLevel="0" collapsed="false">
      <c r="A32" s="55" t="str">
        <f aca="false">HYPERLINK("https://waic.jp/docs/UNDERSTANDING-WCAG20/consistent-behavior-receive-focus", "3.2.1")</f>
        <v>3.2.1</v>
      </c>
      <c r="B32" s="23" t="s">
        <v>143</v>
      </c>
      <c r="C32" s="13" t="s">
        <v>133</v>
      </c>
      <c r="E32" s="17"/>
    </row>
    <row r="33" customFormat="false" ht="13.5" hidden="false" customHeight="false" outlineLevel="0" collapsed="false">
      <c r="A33" s="55" t="str">
        <f aca="false">HYPERLINK("https://waic.jp/docs/UNDERSTANDING-WCAG20/consistent-behavior-unpredictable-change", "3.2.2")</f>
        <v>3.2.2</v>
      </c>
      <c r="B33" s="23" t="s">
        <v>143</v>
      </c>
      <c r="C33" s="13" t="s">
        <v>133</v>
      </c>
      <c r="E33" s="17"/>
    </row>
    <row r="34" customFormat="false" ht="13.5" hidden="false" customHeight="false" outlineLevel="0" collapsed="false">
      <c r="A34" s="55" t="str">
        <f aca="false">HYPERLINK("https://waic.jp/docs/UNDERSTANDING-WCAG20/consistent-behavior-consistent-locations", "3.2.3")</f>
        <v>3.2.3</v>
      </c>
      <c r="B34" s="23" t="s">
        <v>143</v>
      </c>
      <c r="C34" s="13" t="s">
        <v>149</v>
      </c>
      <c r="E34" s="17"/>
    </row>
    <row r="35" customFormat="false" ht="13.5" hidden="false" customHeight="false" outlineLevel="0" collapsed="false">
      <c r="A35" s="55"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55" t="str">
        <f aca="false">HYPERLINK("https://waic.jp/docs/UNDERSTANDING-WCAG20/minimize-error-identified", "3.3.1")</f>
        <v>3.3.1</v>
      </c>
      <c r="B36" s="13" t="s">
        <v>138</v>
      </c>
      <c r="C36" s="13" t="s">
        <v>133</v>
      </c>
      <c r="E36" s="17"/>
    </row>
    <row r="37" customFormat="false" ht="13.5" hidden="false" customHeight="false" outlineLevel="0" collapsed="false">
      <c r="A37" s="55" t="str">
        <f aca="false">HYPERLINK("https://waic.jp/docs/UNDERSTANDING-WCAG20/minimize-error-cues", "3.3.2")</f>
        <v>3.3.2</v>
      </c>
      <c r="B37" s="23" t="s">
        <v>143</v>
      </c>
      <c r="C37" s="13" t="s">
        <v>133</v>
      </c>
      <c r="E37" s="17"/>
    </row>
    <row r="38" customFormat="false" ht="13.5" hidden="false" customHeight="false" outlineLevel="0" collapsed="false">
      <c r="A38" s="55" t="str">
        <f aca="false">HYPERLINK("https://waic.jp/docs/UNDERSTANDING-WCAG20/minimize-error-suggestions", "3.3.3")</f>
        <v>3.3.3</v>
      </c>
      <c r="B38" s="13" t="s">
        <v>138</v>
      </c>
      <c r="C38" s="13" t="s">
        <v>149</v>
      </c>
      <c r="E38" s="17"/>
    </row>
    <row r="39" customFormat="false" ht="13.5" hidden="false" customHeight="false" outlineLevel="0" collapsed="false">
      <c r="A39" s="55" t="str">
        <f aca="false">HYPERLINK("https://waic.jp/docs/UNDERSTANDING-WCAG20/minimize-error-reversible", "3.3.4")</f>
        <v>3.3.4</v>
      </c>
      <c r="B39" s="13" t="s">
        <v>138</v>
      </c>
      <c r="C39" s="13" t="s">
        <v>149</v>
      </c>
      <c r="E39" s="17"/>
    </row>
    <row r="40" customFormat="false" ht="13.5" hidden="false" customHeight="false" outlineLevel="0" collapsed="false">
      <c r="A40" s="55" t="str">
        <f aca="false">HYPERLINK("https://waic.jp/docs/UNDERSTANDING-WCAG20/ensure-compat-parses", "4.1.1")</f>
        <v>4.1.1</v>
      </c>
      <c r="B40" s="23" t="s">
        <v>143</v>
      </c>
      <c r="C40" s="13" t="s">
        <v>133</v>
      </c>
      <c r="E40" s="17"/>
    </row>
    <row r="41" customFormat="false" ht="13.5" hidden="false" customHeight="false" outlineLevel="0" collapsed="false">
      <c r="A41" s="55"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37"/>
      <c r="F48" s="19" t="s">
        <v>252</v>
      </c>
      <c r="G48" s="29" t="s">
        <v>253</v>
      </c>
    </row>
    <row r="49" customFormat="false" ht="13.5" hidden="false" customHeight="false" outlineLevel="0" collapsed="false">
      <c r="A49" s="11" t="s">
        <v>254</v>
      </c>
      <c r="B49" s="37"/>
      <c r="F49" s="19" t="s">
        <v>255</v>
      </c>
      <c r="G49" s="29" t="s">
        <v>256</v>
      </c>
    </row>
    <row r="50" customFormat="false" ht="13.5" hidden="false" customHeight="false" outlineLevel="0" collapsed="false">
      <c r="A50" s="11" t="s">
        <v>254</v>
      </c>
      <c r="B50" s="37"/>
      <c r="F50" s="19" t="s">
        <v>257</v>
      </c>
      <c r="G50" s="29" t="s">
        <v>258</v>
      </c>
    </row>
    <row r="51" customFormat="false" ht="13.5" hidden="false" customHeight="false" outlineLevel="0" collapsed="false">
      <c r="A51" s="11" t="s">
        <v>138</v>
      </c>
      <c r="B51" s="37"/>
      <c r="F51" s="19" t="s">
        <v>259</v>
      </c>
      <c r="G51" s="29" t="s">
        <v>260</v>
      </c>
    </row>
    <row r="52" customFormat="false" ht="13.5" hidden="false" customHeight="false" outlineLevel="0" collapsed="false">
      <c r="A52" s="11" t="s">
        <v>254</v>
      </c>
      <c r="B52" s="37"/>
      <c r="F52" s="19" t="s">
        <v>261</v>
      </c>
      <c r="G52" s="29" t="s">
        <v>262</v>
      </c>
    </row>
    <row r="53" customFormat="false" ht="13.5" hidden="false" customHeight="false" outlineLevel="0" collapsed="false">
      <c r="A53" s="11" t="s">
        <v>143</v>
      </c>
      <c r="B53" s="37" t="s">
        <v>143</v>
      </c>
      <c r="F53" s="19" t="s">
        <v>264</v>
      </c>
      <c r="G53" s="29" t="s">
        <v>265</v>
      </c>
    </row>
    <row r="54" customFormat="false" ht="13.5" hidden="false" customHeight="false" outlineLevel="0" collapsed="false">
      <c r="A54" s="11" t="s">
        <v>254</v>
      </c>
      <c r="B54" s="37"/>
      <c r="F54" s="19" t="s">
        <v>266</v>
      </c>
      <c r="G54" s="29" t="s">
        <v>267</v>
      </c>
    </row>
    <row r="55" customFormat="false" ht="13.5" hidden="false" customHeight="false" outlineLevel="0" collapsed="false">
      <c r="A55" s="11" t="s">
        <v>254</v>
      </c>
      <c r="B55" s="37"/>
      <c r="F55" s="19" t="s">
        <v>268</v>
      </c>
      <c r="G55" s="29"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37"/>
      <c r="F59" s="19" t="s">
        <v>252</v>
      </c>
      <c r="G59" s="29" t="s">
        <v>253</v>
      </c>
    </row>
    <row r="60" customFormat="false" ht="13.5" hidden="false" customHeight="false" outlineLevel="0" collapsed="false">
      <c r="A60" s="11" t="s">
        <v>254</v>
      </c>
      <c r="B60" s="37"/>
      <c r="F60" s="19" t="s">
        <v>255</v>
      </c>
      <c r="G60" s="29" t="s">
        <v>256</v>
      </c>
    </row>
    <row r="61" customFormat="false" ht="13.5" hidden="false" customHeight="false" outlineLevel="0" collapsed="false">
      <c r="A61" s="11" t="s">
        <v>254</v>
      </c>
      <c r="B61" s="37"/>
      <c r="F61" s="19" t="s">
        <v>257</v>
      </c>
      <c r="G61" s="29" t="s">
        <v>258</v>
      </c>
    </row>
    <row r="62" customFormat="false" ht="13.5" hidden="false" customHeight="false" outlineLevel="0" collapsed="false">
      <c r="A62" s="11" t="s">
        <v>138</v>
      </c>
      <c r="B62" s="37"/>
      <c r="F62" s="19" t="s">
        <v>259</v>
      </c>
      <c r="G62" s="29" t="s">
        <v>260</v>
      </c>
    </row>
    <row r="63" customFormat="false" ht="13.5" hidden="false" customHeight="false" outlineLevel="0" collapsed="false">
      <c r="A63" s="11" t="s">
        <v>254</v>
      </c>
      <c r="B63" s="37"/>
      <c r="F63" s="19" t="s">
        <v>261</v>
      </c>
      <c r="G63" s="29" t="s">
        <v>262</v>
      </c>
    </row>
    <row r="64" customFormat="false" ht="13.5" hidden="false" customHeight="false" outlineLevel="0" collapsed="false">
      <c r="A64" s="11" t="s">
        <v>138</v>
      </c>
      <c r="B64" s="37"/>
      <c r="F64" s="19" t="s">
        <v>264</v>
      </c>
      <c r="G64" s="29" t="s">
        <v>265</v>
      </c>
    </row>
    <row r="65" customFormat="false" ht="13.5" hidden="false" customHeight="false" outlineLevel="0" collapsed="false">
      <c r="A65" s="11" t="s">
        <v>254</v>
      </c>
      <c r="B65" s="37"/>
      <c r="F65" s="19" t="s">
        <v>266</v>
      </c>
      <c r="G65" s="29" t="s">
        <v>267</v>
      </c>
    </row>
    <row r="66" customFormat="false" ht="13.5" hidden="false" customHeight="false" outlineLevel="0" collapsed="false">
      <c r="A66" s="11" t="s">
        <v>254</v>
      </c>
      <c r="B66" s="37"/>
      <c r="F66" s="19" t="s">
        <v>268</v>
      </c>
      <c r="G66" s="29"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29" t="s">
        <v>276</v>
      </c>
    </row>
    <row r="69" customFormat="false" ht="13.5" hidden="false" customHeight="false" outlineLevel="0" collapsed="false">
      <c r="A69" s="11" t="s">
        <v>138</v>
      </c>
      <c r="B69" s="37"/>
      <c r="F69" s="19" t="s">
        <v>277</v>
      </c>
      <c r="G69" s="29" t="s">
        <v>278</v>
      </c>
    </row>
    <row r="70" customFormat="false" ht="13.5" hidden="false" customHeight="false" outlineLevel="0" collapsed="false">
      <c r="A70" s="11" t="s">
        <v>138</v>
      </c>
      <c r="B70" s="37"/>
      <c r="F70" s="19" t="s">
        <v>279</v>
      </c>
      <c r="G70" s="29" t="s">
        <v>280</v>
      </c>
    </row>
    <row r="71" customFormat="false" ht="13.5" hidden="false" customHeight="false" outlineLevel="0" collapsed="false">
      <c r="A71" s="11" t="s">
        <v>138</v>
      </c>
      <c r="B71" s="37"/>
      <c r="F71" s="19" t="s">
        <v>281</v>
      </c>
      <c r="G71" s="29" t="s">
        <v>282</v>
      </c>
    </row>
    <row r="72" customFormat="false" ht="13.5" hidden="false" customHeight="false" outlineLevel="0" collapsed="false">
      <c r="A72" s="11" t="s">
        <v>254</v>
      </c>
      <c r="B72" s="37"/>
      <c r="F72" s="19" t="s">
        <v>283</v>
      </c>
      <c r="G72" s="29" t="s">
        <v>284</v>
      </c>
    </row>
    <row r="73" customFormat="false" ht="13.5" hidden="false" customHeight="false" outlineLevel="0" collapsed="false">
      <c r="A73" s="11" t="s">
        <v>254</v>
      </c>
      <c r="B73" s="37"/>
      <c r="F73" s="19" t="s">
        <v>266</v>
      </c>
      <c r="G73" s="29"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37"/>
      <c r="F77" s="19" t="s">
        <v>252</v>
      </c>
      <c r="G77" s="29" t="s">
        <v>253</v>
      </c>
    </row>
    <row r="78" customFormat="false" ht="13.5" hidden="false" customHeight="false" outlineLevel="0" collapsed="false">
      <c r="A78" s="11" t="s">
        <v>254</v>
      </c>
      <c r="B78" s="37"/>
      <c r="F78" s="19" t="s">
        <v>289</v>
      </c>
      <c r="G78" s="29" t="s">
        <v>290</v>
      </c>
    </row>
    <row r="79" customFormat="false" ht="13.5" hidden="false" customHeight="false" outlineLevel="0" collapsed="false">
      <c r="A79" s="11" t="s">
        <v>254</v>
      </c>
      <c r="B79" s="37"/>
      <c r="F79" s="19" t="s">
        <v>291</v>
      </c>
      <c r="G79" s="29" t="s">
        <v>292</v>
      </c>
    </row>
    <row r="80" customFormat="false" ht="13.5" hidden="false" customHeight="false" outlineLevel="0" collapsed="false">
      <c r="A80" s="11" t="s">
        <v>143</v>
      </c>
      <c r="B80" s="37" t="s">
        <v>143</v>
      </c>
      <c r="F80" s="19" t="s">
        <v>293</v>
      </c>
      <c r="G80" s="29" t="s">
        <v>294</v>
      </c>
    </row>
    <row r="81" customFormat="false" ht="13.5" hidden="false" customHeight="false" outlineLevel="0" collapsed="false">
      <c r="A81" s="11" t="s">
        <v>254</v>
      </c>
      <c r="B81" s="37"/>
      <c r="F81" s="19" t="s">
        <v>295</v>
      </c>
      <c r="G81" s="29" t="s">
        <v>296</v>
      </c>
    </row>
    <row r="82" customFormat="false" ht="13.5" hidden="false" customHeight="false" outlineLevel="0" collapsed="false">
      <c r="A82" s="11" t="s">
        <v>143</v>
      </c>
      <c r="B82" s="37" t="s">
        <v>143</v>
      </c>
      <c r="F82" s="19" t="s">
        <v>297</v>
      </c>
      <c r="G82" s="29" t="s">
        <v>298</v>
      </c>
    </row>
    <row r="83" customFormat="false" ht="13.5" hidden="false" customHeight="false" outlineLevel="0" collapsed="false">
      <c r="A83" s="11" t="s">
        <v>254</v>
      </c>
      <c r="B83" s="37"/>
      <c r="F83" s="19" t="s">
        <v>299</v>
      </c>
      <c r="G83" s="29"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37"/>
      <c r="F87" s="19" t="s">
        <v>252</v>
      </c>
      <c r="G87" s="29" t="s">
        <v>253</v>
      </c>
    </row>
    <row r="88" customFormat="false" ht="13.5" hidden="false" customHeight="false" outlineLevel="0" collapsed="false">
      <c r="A88" s="11" t="s">
        <v>254</v>
      </c>
      <c r="B88" s="37"/>
      <c r="F88" s="19" t="s">
        <v>255</v>
      </c>
      <c r="G88" s="29" t="s">
        <v>256</v>
      </c>
    </row>
    <row r="89" customFormat="false" ht="13.5" hidden="false" customHeight="false" outlineLevel="0" collapsed="false">
      <c r="A89" s="11" t="s">
        <v>254</v>
      </c>
      <c r="B89" s="37"/>
      <c r="F89" s="19" t="s">
        <v>257</v>
      </c>
      <c r="G89" s="29" t="s">
        <v>258</v>
      </c>
    </row>
    <row r="90" customFormat="false" ht="13.5" hidden="false" customHeight="false" outlineLevel="0" collapsed="false">
      <c r="A90" s="11" t="s">
        <v>138</v>
      </c>
      <c r="B90" s="37"/>
      <c r="F90" s="19" t="s">
        <v>259</v>
      </c>
      <c r="G90" s="29" t="s">
        <v>260</v>
      </c>
    </row>
    <row r="91" customFormat="false" ht="13.5" hidden="false" customHeight="false" outlineLevel="0" collapsed="false">
      <c r="A91" s="11" t="s">
        <v>254</v>
      </c>
      <c r="B91" s="37"/>
      <c r="F91" s="19" t="s">
        <v>261</v>
      </c>
      <c r="G91" s="29" t="s">
        <v>262</v>
      </c>
    </row>
    <row r="92" customFormat="false" ht="13.5" hidden="false" customHeight="false" outlineLevel="0" collapsed="false">
      <c r="A92" s="11" t="s">
        <v>138</v>
      </c>
      <c r="B92" s="37"/>
      <c r="F92" s="19" t="s">
        <v>264</v>
      </c>
      <c r="G92" s="29" t="s">
        <v>265</v>
      </c>
    </row>
    <row r="93" customFormat="false" ht="13.5" hidden="false" customHeight="false" outlineLevel="0" collapsed="false">
      <c r="A93" s="11" t="s">
        <v>254</v>
      </c>
      <c r="B93" s="37"/>
      <c r="F93" s="19" t="s">
        <v>266</v>
      </c>
      <c r="G93" s="29" t="s">
        <v>267</v>
      </c>
    </row>
    <row r="94" customFormat="false" ht="13.5" hidden="false" customHeight="false" outlineLevel="0" collapsed="false">
      <c r="A94" s="11" t="s">
        <v>254</v>
      </c>
      <c r="B94" s="37"/>
      <c r="F94" s="19" t="s">
        <v>268</v>
      </c>
      <c r="G94" s="29"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37"/>
      <c r="F97" s="19" t="s">
        <v>252</v>
      </c>
      <c r="G97" s="29" t="s">
        <v>253</v>
      </c>
    </row>
    <row r="98" customFormat="false" ht="13.5" hidden="false" customHeight="false" outlineLevel="0" collapsed="false">
      <c r="A98" s="11" t="s">
        <v>254</v>
      </c>
      <c r="B98" s="37"/>
      <c r="F98" s="19" t="s">
        <v>255</v>
      </c>
      <c r="G98" s="29" t="s">
        <v>256</v>
      </c>
    </row>
    <row r="99" customFormat="false" ht="13.5" hidden="false" customHeight="false" outlineLevel="0" collapsed="false">
      <c r="A99" s="11" t="s">
        <v>254</v>
      </c>
      <c r="B99" s="37"/>
      <c r="F99" s="19" t="s">
        <v>257</v>
      </c>
      <c r="G99" s="29" t="s">
        <v>258</v>
      </c>
    </row>
    <row r="100" customFormat="false" ht="13.5" hidden="false" customHeight="false" outlineLevel="0" collapsed="false">
      <c r="A100" s="11" t="s">
        <v>138</v>
      </c>
      <c r="B100" s="37"/>
      <c r="F100" s="19" t="s">
        <v>259</v>
      </c>
      <c r="G100" s="29" t="s">
        <v>260</v>
      </c>
    </row>
    <row r="101" customFormat="false" ht="13.5" hidden="false" customHeight="false" outlineLevel="0" collapsed="false">
      <c r="A101" s="11" t="s">
        <v>254</v>
      </c>
      <c r="B101" s="37"/>
      <c r="F101" s="19" t="s">
        <v>261</v>
      </c>
      <c r="G101" s="29" t="s">
        <v>262</v>
      </c>
    </row>
    <row r="102" customFormat="false" ht="13.5" hidden="false" customHeight="false" outlineLevel="0" collapsed="false">
      <c r="A102" s="11" t="s">
        <v>138</v>
      </c>
      <c r="B102" s="37"/>
      <c r="F102" s="19" t="s">
        <v>264</v>
      </c>
      <c r="G102" s="29" t="s">
        <v>265</v>
      </c>
    </row>
    <row r="103" customFormat="false" ht="13.5" hidden="false" customHeight="false" outlineLevel="0" collapsed="false">
      <c r="A103" s="11" t="s">
        <v>254</v>
      </c>
      <c r="B103" s="37"/>
      <c r="F103" s="19" t="s">
        <v>266</v>
      </c>
      <c r="G103" s="29" t="s">
        <v>267</v>
      </c>
    </row>
    <row r="104" customFormat="false" ht="13.5" hidden="false" customHeight="false" outlineLevel="0" collapsed="false">
      <c r="A104" s="11" t="s">
        <v>254</v>
      </c>
      <c r="B104" s="37"/>
      <c r="F104" s="19" t="s">
        <v>268</v>
      </c>
      <c r="G104" s="29"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37"/>
      <c r="F107" s="19" t="s">
        <v>252</v>
      </c>
      <c r="G107" s="29" t="s">
        <v>253</v>
      </c>
    </row>
    <row r="108" customFormat="false" ht="13.5" hidden="false" customHeight="false" outlineLevel="0" collapsed="false">
      <c r="A108" s="11" t="s">
        <v>254</v>
      </c>
      <c r="B108" s="37"/>
      <c r="F108" s="19" t="s">
        <v>255</v>
      </c>
      <c r="G108" s="29" t="s">
        <v>256</v>
      </c>
    </row>
    <row r="109" customFormat="false" ht="13.5" hidden="false" customHeight="false" outlineLevel="0" collapsed="false">
      <c r="A109" s="11" t="s">
        <v>254</v>
      </c>
      <c r="B109" s="37"/>
      <c r="F109" s="19" t="s">
        <v>257</v>
      </c>
      <c r="G109" s="29" t="s">
        <v>258</v>
      </c>
    </row>
    <row r="110" customFormat="false" ht="13.5" hidden="false" customHeight="false" outlineLevel="0" collapsed="false">
      <c r="A110" s="11" t="s">
        <v>138</v>
      </c>
      <c r="B110" s="37"/>
      <c r="F110" s="19" t="s">
        <v>259</v>
      </c>
      <c r="G110" s="29" t="s">
        <v>260</v>
      </c>
    </row>
    <row r="111" customFormat="false" ht="13.5" hidden="false" customHeight="false" outlineLevel="0" collapsed="false">
      <c r="A111" s="11" t="s">
        <v>254</v>
      </c>
      <c r="B111" s="37"/>
      <c r="F111" s="19" t="s">
        <v>261</v>
      </c>
      <c r="G111" s="29" t="s">
        <v>262</v>
      </c>
    </row>
    <row r="112" customFormat="false" ht="13.5" hidden="false" customHeight="false" outlineLevel="0" collapsed="false">
      <c r="A112" s="11" t="s">
        <v>138</v>
      </c>
      <c r="B112" s="37"/>
      <c r="F112" s="19" t="s">
        <v>264</v>
      </c>
      <c r="G112" s="29" t="s">
        <v>265</v>
      </c>
    </row>
    <row r="113" customFormat="false" ht="13.5" hidden="false" customHeight="false" outlineLevel="0" collapsed="false">
      <c r="A113" s="11" t="s">
        <v>254</v>
      </c>
      <c r="B113" s="37"/>
      <c r="F113" s="19" t="s">
        <v>266</v>
      </c>
      <c r="G113" s="29" t="s">
        <v>267</v>
      </c>
    </row>
    <row r="114" customFormat="false" ht="13.5" hidden="false" customHeight="false" outlineLevel="0" collapsed="false">
      <c r="A114" s="11" t="s">
        <v>254</v>
      </c>
      <c r="B114" s="37"/>
      <c r="F114" s="19" t="s">
        <v>268</v>
      </c>
      <c r="G114" s="29"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29"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37" t="s">
        <v>143</v>
      </c>
      <c r="F120" s="19" t="s">
        <v>315</v>
      </c>
      <c r="G120" s="29" t="s">
        <v>316</v>
      </c>
    </row>
    <row r="121" customFormat="false" ht="13.5" hidden="false" customHeight="false" outlineLevel="0" collapsed="false">
      <c r="A121" s="11" t="s">
        <v>138</v>
      </c>
      <c r="B121" s="37"/>
      <c r="F121" s="19" t="s">
        <v>317</v>
      </c>
      <c r="G121" s="29"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29"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29" t="s">
        <v>325</v>
      </c>
    </row>
    <row r="127" customFormat="false" ht="13.5" hidden="false" customHeight="false" outlineLevel="0" collapsed="false">
      <c r="A127" s="11" t="s">
        <v>254</v>
      </c>
      <c r="B127" s="37"/>
      <c r="D127" s="58" t="n">
        <v>2</v>
      </c>
      <c r="F127" s="19" t="s">
        <v>326</v>
      </c>
      <c r="G127" s="29"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37"/>
      <c r="D131" s="58" t="n">
        <v>1</v>
      </c>
      <c r="F131" s="19" t="s">
        <v>334</v>
      </c>
      <c r="G131" s="29" t="s">
        <v>335</v>
      </c>
    </row>
    <row r="132" customFormat="false" ht="13.5" hidden="false" customHeight="false" outlineLevel="0" collapsed="false">
      <c r="A132" s="11" t="s">
        <v>138</v>
      </c>
      <c r="B132" s="37"/>
      <c r="D132" s="58" t="n">
        <v>2</v>
      </c>
      <c r="F132" s="19" t="s">
        <v>336</v>
      </c>
      <c r="G132" s="29" t="s">
        <v>337</v>
      </c>
    </row>
    <row r="133" customFormat="false" ht="13.5" hidden="false" customHeight="false" outlineLevel="0" collapsed="false">
      <c r="A133" s="11" t="s">
        <v>254</v>
      </c>
      <c r="B133" s="37"/>
      <c r="D133" s="58" t="n">
        <v>3</v>
      </c>
      <c r="F133" s="19" t="s">
        <v>338</v>
      </c>
      <c r="G133" s="29"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32" t="s">
        <v>342</v>
      </c>
      <c r="G136" s="39"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29"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29" t="s">
        <v>267</v>
      </c>
    </row>
    <row r="140" customFormat="false" ht="13.5" hidden="false" customHeight="false" outlineLevel="0" collapsed="false">
      <c r="A140" s="11" t="s">
        <v>138</v>
      </c>
      <c r="B140" s="37"/>
      <c r="D140" s="58" t="n">
        <v>3</v>
      </c>
      <c r="F140" s="19" t="s">
        <v>347</v>
      </c>
      <c r="G140" s="29" t="s">
        <v>348</v>
      </c>
    </row>
    <row r="141" customFormat="false" ht="13.5" hidden="false" customHeight="false" outlineLevel="0" collapsed="false">
      <c r="A141" s="11" t="s">
        <v>138</v>
      </c>
      <c r="B141" s="37"/>
      <c r="D141" s="58" t="n">
        <v>4</v>
      </c>
      <c r="F141" s="19" t="s">
        <v>349</v>
      </c>
      <c r="G141" s="29" t="s">
        <v>350</v>
      </c>
    </row>
    <row r="142" customFormat="false" ht="13.5" hidden="false" customHeight="false" outlineLevel="0" collapsed="false">
      <c r="A142" s="11" t="s">
        <v>138</v>
      </c>
      <c r="B142" s="37"/>
      <c r="D142" s="58" t="n">
        <v>5</v>
      </c>
      <c r="F142" s="19" t="s">
        <v>351</v>
      </c>
      <c r="G142" s="29" t="s">
        <v>352</v>
      </c>
    </row>
    <row r="143" customFormat="false" ht="13.5" hidden="false" customHeight="false" outlineLevel="0" collapsed="false">
      <c r="A143" s="11" t="s">
        <v>138</v>
      </c>
      <c r="B143" s="37"/>
      <c r="D143" s="58" t="n">
        <v>6</v>
      </c>
      <c r="F143" s="19" t="s">
        <v>353</v>
      </c>
      <c r="G143" s="29"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37" t="s">
        <v>143</v>
      </c>
      <c r="D147" s="58" t="n">
        <v>1</v>
      </c>
      <c r="F147" s="19" t="s">
        <v>357</v>
      </c>
      <c r="G147" s="29" t="s">
        <v>358</v>
      </c>
    </row>
    <row r="148" customFormat="false" ht="13.5" hidden="false" customHeight="false" outlineLevel="0" collapsed="false">
      <c r="A148" s="11" t="s">
        <v>254</v>
      </c>
      <c r="B148" s="37"/>
      <c r="D148" s="58" t="n">
        <v>2</v>
      </c>
      <c r="F148" s="19" t="s">
        <v>359</v>
      </c>
      <c r="G148" s="29" t="s">
        <v>360</v>
      </c>
    </row>
    <row r="149" customFormat="false" ht="13.5" hidden="false" customHeight="false" outlineLevel="0" collapsed="false">
      <c r="A149" s="11" t="s">
        <v>254</v>
      </c>
      <c r="B149" s="37"/>
      <c r="D149" s="58" t="n">
        <v>3</v>
      </c>
      <c r="F149" s="19" t="s">
        <v>361</v>
      </c>
      <c r="G149" s="29" t="s">
        <v>362</v>
      </c>
    </row>
    <row r="150" customFormat="false" ht="13.5" hidden="false" customHeight="false" outlineLevel="0" collapsed="false">
      <c r="A150" s="11" t="s">
        <v>254</v>
      </c>
      <c r="B150" s="37"/>
      <c r="D150" s="58" t="n">
        <v>4</v>
      </c>
      <c r="F150" s="19" t="s">
        <v>363</v>
      </c>
      <c r="G150" s="29" t="s">
        <v>364</v>
      </c>
    </row>
    <row r="151" customFormat="false" ht="13.5" hidden="false" customHeight="false" outlineLevel="0" collapsed="false">
      <c r="A151" s="11" t="s">
        <v>254</v>
      </c>
      <c r="B151" s="37"/>
      <c r="D151" s="58" t="n">
        <v>5</v>
      </c>
      <c r="F151" s="19" t="s">
        <v>365</v>
      </c>
      <c r="G151" s="29" t="s">
        <v>366</v>
      </c>
    </row>
    <row r="152" customFormat="false" ht="13.5" hidden="false" customHeight="false" outlineLevel="0" collapsed="false">
      <c r="A152" s="11" t="s">
        <v>254</v>
      </c>
      <c r="B152" s="37"/>
      <c r="D152" s="58" t="n">
        <v>6</v>
      </c>
      <c r="F152" s="19" t="s">
        <v>367</v>
      </c>
      <c r="G152" s="29" t="s">
        <v>368</v>
      </c>
    </row>
    <row r="153" customFormat="false" ht="13.5" hidden="false" customHeight="false" outlineLevel="0" collapsed="false">
      <c r="A153" s="11" t="s">
        <v>143</v>
      </c>
      <c r="B153" s="37" t="s">
        <v>143</v>
      </c>
      <c r="D153" s="58" t="n">
        <v>7</v>
      </c>
      <c r="F153" s="19" t="s">
        <v>369</v>
      </c>
      <c r="G153" s="29" t="s">
        <v>370</v>
      </c>
    </row>
    <row r="154" customFormat="false" ht="13.5" hidden="false" customHeight="false" outlineLevel="0" collapsed="false">
      <c r="A154" s="11" t="s">
        <v>138</v>
      </c>
      <c r="B154" s="37"/>
      <c r="D154" s="58" t="n">
        <v>8</v>
      </c>
      <c r="F154" s="19" t="s">
        <v>371</v>
      </c>
      <c r="G154" s="29" t="s">
        <v>372</v>
      </c>
    </row>
    <row r="155" customFormat="false" ht="13.5" hidden="false" customHeight="false" outlineLevel="0" collapsed="false">
      <c r="A155" s="11" t="s">
        <v>143</v>
      </c>
      <c r="B155" s="37" t="s">
        <v>143</v>
      </c>
      <c r="D155" s="58" t="n">
        <v>9</v>
      </c>
      <c r="F155" s="19" t="s">
        <v>373</v>
      </c>
      <c r="G155" s="29"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29" t="s">
        <v>377</v>
      </c>
    </row>
    <row r="158" customFormat="false" ht="13.5" hidden="false" customHeight="false" outlineLevel="0" collapsed="false">
      <c r="A158" s="11" t="s">
        <v>138</v>
      </c>
      <c r="B158" s="37"/>
      <c r="E158" s="58" t="n">
        <v>2</v>
      </c>
      <c r="F158" s="19" t="s">
        <v>378</v>
      </c>
      <c r="G158" s="29" t="s">
        <v>379</v>
      </c>
    </row>
    <row r="159" customFormat="false" ht="13.5" hidden="false" customHeight="false" outlineLevel="0" collapsed="false">
      <c r="A159" s="11" t="s">
        <v>138</v>
      </c>
      <c r="B159" s="37"/>
      <c r="E159" s="58" t="n">
        <v>3</v>
      </c>
      <c r="F159" s="19" t="s">
        <v>380</v>
      </c>
      <c r="G159" s="29" t="s">
        <v>381</v>
      </c>
    </row>
    <row r="160" customFormat="false" ht="13.5" hidden="false" customHeight="false" outlineLevel="0" collapsed="false">
      <c r="A160" s="11" t="s">
        <v>254</v>
      </c>
      <c r="B160" s="37"/>
      <c r="E160" s="58" t="n">
        <v>4</v>
      </c>
      <c r="F160" s="19" t="s">
        <v>382</v>
      </c>
      <c r="G160" s="29" t="s">
        <v>383</v>
      </c>
    </row>
    <row r="161" customFormat="false" ht="13.5" hidden="false" customHeight="false" outlineLevel="0" collapsed="false">
      <c r="A161" s="11" t="s">
        <v>138</v>
      </c>
      <c r="B161" s="37"/>
      <c r="E161" s="58" t="n">
        <v>5</v>
      </c>
      <c r="F161" s="19" t="s">
        <v>384</v>
      </c>
      <c r="G161" s="29" t="s">
        <v>385</v>
      </c>
    </row>
    <row r="162" customFormat="false" ht="13.5" hidden="false" customHeight="false" outlineLevel="0" collapsed="false">
      <c r="A162" s="11" t="s">
        <v>254</v>
      </c>
      <c r="B162" s="37"/>
      <c r="E162" s="58" t="n">
        <v>6</v>
      </c>
      <c r="F162" s="19" t="s">
        <v>386</v>
      </c>
      <c r="G162" s="29" t="s">
        <v>387</v>
      </c>
    </row>
    <row r="163" customFormat="false" ht="13.5" hidden="false" customHeight="false" outlineLevel="0" collapsed="false">
      <c r="A163" s="11" t="s">
        <v>143</v>
      </c>
      <c r="B163" s="37" t="s">
        <v>143</v>
      </c>
      <c r="E163" s="58" t="n">
        <v>7</v>
      </c>
      <c r="F163" s="19" t="s">
        <v>297</v>
      </c>
      <c r="G163" s="29" t="s">
        <v>298</v>
      </c>
    </row>
    <row r="164" customFormat="false" ht="13.5" hidden="false" customHeight="false" outlineLevel="0" collapsed="false">
      <c r="A164" s="11" t="s">
        <v>254</v>
      </c>
      <c r="B164" s="37"/>
      <c r="E164" s="58" t="n">
        <v>8</v>
      </c>
      <c r="F164" s="19" t="s">
        <v>299</v>
      </c>
      <c r="G164" s="29" t="s">
        <v>300</v>
      </c>
    </row>
    <row r="165" customFormat="false" ht="13.5" hidden="false" customHeight="false" outlineLevel="0" collapsed="false">
      <c r="A165" s="11" t="s">
        <v>138</v>
      </c>
      <c r="B165" s="37"/>
      <c r="E165" s="58" t="n">
        <v>9</v>
      </c>
      <c r="F165" s="19" t="s">
        <v>388</v>
      </c>
      <c r="G165" s="29" t="s">
        <v>389</v>
      </c>
    </row>
    <row r="166" customFormat="false" ht="13.5" hidden="false" customHeight="false" outlineLevel="0" collapsed="false">
      <c r="A166" s="11" t="s">
        <v>254</v>
      </c>
      <c r="B166" s="37"/>
      <c r="E166" s="58" t="n">
        <v>10</v>
      </c>
      <c r="F166" s="19" t="s">
        <v>390</v>
      </c>
      <c r="G166" s="29" t="s">
        <v>391</v>
      </c>
    </row>
    <row r="167" customFormat="false" ht="13.5" hidden="false" customHeight="false" outlineLevel="0" collapsed="false">
      <c r="A167" s="11" t="s">
        <v>143</v>
      </c>
      <c r="B167" s="37" t="s">
        <v>143</v>
      </c>
      <c r="E167" s="58" t="n">
        <v>11</v>
      </c>
      <c r="F167" s="19" t="s">
        <v>392</v>
      </c>
      <c r="G167" s="29" t="s">
        <v>393</v>
      </c>
    </row>
    <row r="168" customFormat="false" ht="13.5" hidden="false" customHeight="false" outlineLevel="0" collapsed="false">
      <c r="A168" s="11" t="s">
        <v>143</v>
      </c>
      <c r="B168" s="37" t="s">
        <v>143</v>
      </c>
      <c r="E168" s="58" t="n">
        <v>12</v>
      </c>
      <c r="F168" s="19" t="s">
        <v>394</v>
      </c>
      <c r="G168" s="29" t="s">
        <v>395</v>
      </c>
    </row>
    <row r="169" customFormat="false" ht="13.5" hidden="false" customHeight="false" outlineLevel="0" collapsed="false">
      <c r="A169" s="11" t="s">
        <v>138</v>
      </c>
      <c r="B169" s="37"/>
      <c r="E169" s="58" t="n">
        <v>13</v>
      </c>
      <c r="F169" s="19" t="s">
        <v>396</v>
      </c>
      <c r="G169" s="29" t="s">
        <v>397</v>
      </c>
    </row>
    <row r="170" customFormat="false" ht="13.5" hidden="false" customHeight="false" outlineLevel="0" collapsed="false">
      <c r="A170" s="11" t="s">
        <v>143</v>
      </c>
      <c r="B170" s="37" t="s">
        <v>143</v>
      </c>
      <c r="E170" s="58" t="n">
        <v>14</v>
      </c>
      <c r="F170" s="19" t="s">
        <v>398</v>
      </c>
      <c r="G170" s="29"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29"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29" t="s">
        <v>403</v>
      </c>
    </row>
    <row r="175" customFormat="false" ht="13.5" hidden="false" customHeight="false" outlineLevel="0" collapsed="false">
      <c r="A175" s="11" t="s">
        <v>254</v>
      </c>
      <c r="B175" s="37"/>
      <c r="F175" s="19" t="s">
        <v>404</v>
      </c>
      <c r="G175" s="29" t="s">
        <v>405</v>
      </c>
    </row>
    <row r="176" customFormat="false" ht="13.5" hidden="false" customHeight="false" outlineLevel="0" collapsed="false">
      <c r="A176" s="11" t="s">
        <v>254</v>
      </c>
      <c r="B176" s="37"/>
      <c r="F176" s="19" t="s">
        <v>406</v>
      </c>
      <c r="G176" s="29"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37" t="s">
        <v>143</v>
      </c>
      <c r="D178" s="58" t="n">
        <v>1</v>
      </c>
      <c r="F178" s="19" t="s">
        <v>409</v>
      </c>
      <c r="G178" s="29"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29" t="s">
        <v>413</v>
      </c>
    </row>
    <row r="181" customFormat="false" ht="13.5" hidden="false" customHeight="false" outlineLevel="0" collapsed="false">
      <c r="A181" s="11" t="s">
        <v>254</v>
      </c>
      <c r="B181" s="37"/>
      <c r="E181" s="58" t="n">
        <v>2</v>
      </c>
      <c r="F181" s="19" t="s">
        <v>414</v>
      </c>
      <c r="G181" s="29" t="s">
        <v>415</v>
      </c>
    </row>
    <row r="182" customFormat="false" ht="13.5" hidden="false" customHeight="false" outlineLevel="0" collapsed="false">
      <c r="A182" s="11" t="s">
        <v>143</v>
      </c>
      <c r="B182" s="37" t="s">
        <v>143</v>
      </c>
      <c r="E182" s="58" t="n">
        <v>3</v>
      </c>
      <c r="F182" s="19" t="s">
        <v>416</v>
      </c>
      <c r="G182" s="29" t="s">
        <v>417</v>
      </c>
    </row>
    <row r="183" customFormat="false" ht="13.5" hidden="false" customHeight="false" outlineLevel="0" collapsed="false">
      <c r="A183" s="11" t="s">
        <v>138</v>
      </c>
      <c r="B183" s="37"/>
      <c r="E183" s="58" t="n">
        <v>4</v>
      </c>
      <c r="F183" s="19" t="s">
        <v>418</v>
      </c>
      <c r="G183" s="29" t="s">
        <v>419</v>
      </c>
    </row>
    <row r="184" customFormat="false" ht="13.5" hidden="false" customHeight="false" outlineLevel="0" collapsed="false">
      <c r="A184" s="11" t="s">
        <v>143</v>
      </c>
      <c r="B184" s="37" t="s">
        <v>143</v>
      </c>
      <c r="D184" s="58" t="n">
        <v>3</v>
      </c>
      <c r="F184" s="19" t="s">
        <v>420</v>
      </c>
      <c r="G184" s="29"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37" t="s">
        <v>143</v>
      </c>
      <c r="D201" s="58" t="n">
        <v>1</v>
      </c>
      <c r="F201" s="19" t="s">
        <v>446</v>
      </c>
      <c r="G201" s="37" t="s">
        <v>447</v>
      </c>
    </row>
    <row r="202" customFormat="false" ht="13.5" hidden="false" customHeight="false" outlineLevel="0" collapsed="false">
      <c r="A202" s="11" t="s">
        <v>143</v>
      </c>
      <c r="B202" s="37"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37"/>
      <c r="E204" s="58" t="n">
        <v>1</v>
      </c>
      <c r="F204" s="19" t="s">
        <v>451</v>
      </c>
      <c r="G204" s="37" t="s">
        <v>452</v>
      </c>
    </row>
    <row r="205" customFormat="false" ht="13.5" hidden="false" customHeight="false" outlineLevel="0" collapsed="false">
      <c r="A205" s="11" t="s">
        <v>138</v>
      </c>
      <c r="B205" s="37"/>
      <c r="E205" s="58" t="n">
        <v>2</v>
      </c>
      <c r="F205" s="19" t="s">
        <v>453</v>
      </c>
      <c r="G205" s="37" t="s">
        <v>454</v>
      </c>
    </row>
    <row r="206" customFormat="false" ht="13.5" hidden="false" customHeight="false" outlineLevel="0" collapsed="false">
      <c r="A206" s="11" t="s">
        <v>138</v>
      </c>
      <c r="B206" s="37"/>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37"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37"/>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37"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37"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37" t="s">
        <v>143</v>
      </c>
      <c r="F252" s="19" t="s">
        <v>521</v>
      </c>
      <c r="G252" s="37" t="s">
        <v>522</v>
      </c>
    </row>
    <row r="253" customFormat="false" ht="13.5" hidden="false" customHeight="false" outlineLevel="0" collapsed="false">
      <c r="A253" s="11" t="s">
        <v>143</v>
      </c>
      <c r="B253" s="37"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37"/>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37" t="s">
        <v>143</v>
      </c>
      <c r="D259" s="58" t="n">
        <v>1</v>
      </c>
      <c r="F259" s="19" t="s">
        <v>531</v>
      </c>
      <c r="G259" s="37" t="s">
        <v>532</v>
      </c>
    </row>
    <row r="260" customFormat="false" ht="13.5" hidden="false" customHeight="false" outlineLevel="0" collapsed="false">
      <c r="A260" s="11" t="s">
        <v>143</v>
      </c>
      <c r="B260" s="37"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37"/>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37"/>
      <c r="E270" s="58" t="n">
        <v>2</v>
      </c>
      <c r="F270" s="19" t="s">
        <v>546</v>
      </c>
      <c r="G270" s="37" t="s">
        <v>547</v>
      </c>
    </row>
    <row r="271" customFormat="false" ht="13.5" hidden="false" customHeight="false" outlineLevel="0" collapsed="false">
      <c r="A271" s="11" t="s">
        <v>138</v>
      </c>
      <c r="B271" s="37"/>
      <c r="E271" s="58" t="n">
        <v>3</v>
      </c>
      <c r="F271" s="19" t="s">
        <v>548</v>
      </c>
      <c r="G271" s="37" t="s">
        <v>549</v>
      </c>
    </row>
    <row r="272" customFormat="false" ht="13.5" hidden="false" customHeight="false" outlineLevel="0" collapsed="false">
      <c r="A272" s="11" t="s">
        <v>138</v>
      </c>
      <c r="B272" s="37"/>
      <c r="E272" s="58" t="n">
        <v>4</v>
      </c>
      <c r="F272" s="19" t="s">
        <v>550</v>
      </c>
      <c r="G272" s="37" t="s">
        <v>551</v>
      </c>
    </row>
    <row r="273" customFormat="false" ht="13.5" hidden="false" customHeight="false" outlineLevel="0" collapsed="false">
      <c r="A273" s="11" t="s">
        <v>138</v>
      </c>
      <c r="B273" s="37"/>
      <c r="E273" s="58" t="n">
        <v>5</v>
      </c>
      <c r="F273" s="19" t="s">
        <v>552</v>
      </c>
      <c r="G273" s="37" t="s">
        <v>553</v>
      </c>
    </row>
    <row r="274" customFormat="false" ht="13.5" hidden="false" customHeight="false" outlineLevel="0" collapsed="false">
      <c r="A274" s="11" t="s">
        <v>138</v>
      </c>
      <c r="B274" s="37"/>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37"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37"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32"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37" t="s">
        <v>143</v>
      </c>
      <c r="F282" s="19" t="s">
        <v>566</v>
      </c>
      <c r="G282" s="37" t="s">
        <v>567</v>
      </c>
    </row>
    <row r="283" customFormat="false" ht="13.5" hidden="false" customHeight="false" outlineLevel="0" collapsed="false">
      <c r="A283" s="11" t="s">
        <v>138</v>
      </c>
      <c r="B283" s="37"/>
      <c r="F283" s="19" t="s">
        <v>568</v>
      </c>
      <c r="G283" s="37" t="s">
        <v>569</v>
      </c>
    </row>
    <row r="284" customFormat="false" ht="13.5" hidden="false" customHeight="false" outlineLevel="0" collapsed="false">
      <c r="A284" s="11" t="s">
        <v>138</v>
      </c>
      <c r="B284" s="37"/>
      <c r="D284" s="58" t="n">
        <v>2</v>
      </c>
      <c r="F284" s="19" t="s">
        <v>570</v>
      </c>
      <c r="G284" s="37" t="s">
        <v>571</v>
      </c>
    </row>
    <row r="285" customFormat="false" ht="13.5" hidden="false" customHeight="false" outlineLevel="0" collapsed="false">
      <c r="A285" s="11" t="s">
        <v>138</v>
      </c>
      <c r="B285" s="37"/>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32"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37"/>
      <c r="E304" s="58" t="n">
        <v>4</v>
      </c>
      <c r="F304" s="19" t="s">
        <v>598</v>
      </c>
      <c r="G304" s="37" t="s">
        <v>599</v>
      </c>
    </row>
    <row r="305" customFormat="false" ht="13.5" hidden="false" customHeight="false" outlineLevel="0" collapsed="false">
      <c r="A305" s="11" t="s">
        <v>138</v>
      </c>
      <c r="B305" s="37"/>
      <c r="E305" s="58" t="n">
        <v>5</v>
      </c>
      <c r="F305" s="19" t="s">
        <v>600</v>
      </c>
      <c r="G305" s="37" t="s">
        <v>601</v>
      </c>
    </row>
    <row r="306" customFormat="false" ht="13.5" hidden="false" customHeight="false" outlineLevel="0" collapsed="false">
      <c r="A306" s="11" t="s">
        <v>138</v>
      </c>
      <c r="B306" s="37"/>
      <c r="E306" s="58" t="n">
        <v>6</v>
      </c>
      <c r="F306" s="19" t="s">
        <v>602</v>
      </c>
      <c r="G306" s="37" t="s">
        <v>603</v>
      </c>
    </row>
    <row r="307" customFormat="false" ht="13.5" hidden="false" customHeight="false" outlineLevel="0" collapsed="false">
      <c r="A307" s="11" t="s">
        <v>138</v>
      </c>
      <c r="B307" s="37"/>
      <c r="E307" s="58" t="n">
        <v>7</v>
      </c>
      <c r="F307" s="19" t="s">
        <v>576</v>
      </c>
      <c r="G307" s="37" t="s">
        <v>577</v>
      </c>
    </row>
    <row r="308" customFormat="false" ht="13.5" hidden="false" customHeight="false" outlineLevel="0" collapsed="false">
      <c r="A308" s="11" t="s">
        <v>138</v>
      </c>
      <c r="B308" s="37"/>
      <c r="E308" s="58" t="n">
        <v>8</v>
      </c>
      <c r="F308" s="19" t="s">
        <v>604</v>
      </c>
      <c r="G308" s="37" t="s">
        <v>605</v>
      </c>
    </row>
    <row r="309" customFormat="false" ht="13.5" hidden="false" customHeight="false" outlineLevel="0" collapsed="false">
      <c r="A309" s="11" t="s">
        <v>143</v>
      </c>
      <c r="B309" s="37" t="s">
        <v>143</v>
      </c>
      <c r="D309" s="58" t="n">
        <v>2</v>
      </c>
      <c r="F309" s="19" t="s">
        <v>297</v>
      </c>
      <c r="G309" s="37" t="s">
        <v>298</v>
      </c>
    </row>
    <row r="310" customFormat="false" ht="13.5" hidden="false" customHeight="false" outlineLevel="0" collapsed="false">
      <c r="A310" s="11" t="s">
        <v>138</v>
      </c>
      <c r="B310" s="37"/>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37"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37"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37"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37" t="s">
        <v>143</v>
      </c>
      <c r="F318" s="19" t="s">
        <v>616</v>
      </c>
      <c r="G318" s="37" t="s">
        <v>617</v>
      </c>
    </row>
    <row r="319" customFormat="false" ht="13.5" hidden="false" customHeight="false" outlineLevel="0" collapsed="false">
      <c r="A319" s="11" t="s">
        <v>254</v>
      </c>
      <c r="B319" s="37"/>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37"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32"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37" t="s">
        <v>143</v>
      </c>
      <c r="E325" s="58" t="n">
        <v>1</v>
      </c>
      <c r="F325" s="19" t="s">
        <v>448</v>
      </c>
      <c r="G325" s="37" t="s">
        <v>449</v>
      </c>
    </row>
    <row r="326" customFormat="false" ht="13.5" hidden="false" customHeight="false" outlineLevel="0" collapsed="false">
      <c r="A326" s="11" t="s">
        <v>143</v>
      </c>
      <c r="B326" s="37" t="s">
        <v>143</v>
      </c>
      <c r="E326" s="58" t="n">
        <v>2</v>
      </c>
      <c r="F326" s="19" t="s">
        <v>297</v>
      </c>
      <c r="G326" s="37" t="s">
        <v>298</v>
      </c>
    </row>
    <row r="327" customFormat="false" ht="13.5" hidden="false" customHeight="false" outlineLevel="0" collapsed="false">
      <c r="A327" s="11" t="s">
        <v>138</v>
      </c>
      <c r="B327" s="37"/>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37"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32"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37"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37"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37" t="s">
        <v>143</v>
      </c>
      <c r="E362" s="58" t="n">
        <v>1</v>
      </c>
      <c r="F362" s="19" t="s">
        <v>663</v>
      </c>
      <c r="G362" s="37" t="s">
        <v>664</v>
      </c>
    </row>
    <row r="363" customFormat="false" ht="13.5" hidden="false" customHeight="false" outlineLevel="0" collapsed="false">
      <c r="A363" s="11" t="s">
        <v>143</v>
      </c>
      <c r="B363" s="37" t="s">
        <v>143</v>
      </c>
      <c r="E363" s="58" t="n">
        <v>2</v>
      </c>
      <c r="F363" s="19" t="s">
        <v>665</v>
      </c>
      <c r="G363" s="60" t="s">
        <v>666</v>
      </c>
    </row>
    <row r="364" customFormat="false" ht="13.5" hidden="false" customHeight="false" outlineLevel="0" collapsed="false">
      <c r="A364" s="11" t="s">
        <v>138</v>
      </c>
      <c r="B364" s="37" t="s">
        <v>138</v>
      </c>
      <c r="F364" s="19" t="s">
        <v>667</v>
      </c>
      <c r="G364" s="37" t="s">
        <v>668</v>
      </c>
    </row>
    <row r="365" customFormat="false" ht="13.5" hidden="false" customHeight="false" outlineLevel="0" collapsed="false">
      <c r="A365" s="11" t="s">
        <v>143</v>
      </c>
      <c r="B365" s="37" t="s">
        <v>143</v>
      </c>
      <c r="F365" s="19" t="s">
        <v>669</v>
      </c>
      <c r="G365" s="37" t="s">
        <v>670</v>
      </c>
    </row>
    <row r="366" customFormat="false" ht="13.5" hidden="false" customHeight="false" outlineLevel="0" collapsed="false">
      <c r="A366" s="11" t="s">
        <v>138</v>
      </c>
      <c r="B366" s="37" t="s">
        <v>138</v>
      </c>
      <c r="E366" s="58" t="n">
        <v>3</v>
      </c>
      <c r="F366" s="19" t="s">
        <v>671</v>
      </c>
      <c r="G366" s="60" t="s">
        <v>672</v>
      </c>
    </row>
    <row r="367" customFormat="false" ht="13.5" hidden="false" customHeight="false" outlineLevel="0" collapsed="false">
      <c r="A367" s="11" t="s">
        <v>143</v>
      </c>
      <c r="B367" s="37"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37"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37" t="s">
        <v>143</v>
      </c>
      <c r="D371" s="11" t="s">
        <v>680</v>
      </c>
      <c r="F371" s="19" t="s">
        <v>681</v>
      </c>
      <c r="G371" s="37" t="s">
        <v>682</v>
      </c>
    </row>
    <row r="372" customFormat="false" ht="13.5" hidden="false" customHeight="false" outlineLevel="0" collapsed="false">
      <c r="A372" s="11" t="s">
        <v>254</v>
      </c>
      <c r="B372" s="37"/>
      <c r="F372" s="19" t="s">
        <v>683</v>
      </c>
      <c r="G372" s="37" t="s">
        <v>684</v>
      </c>
    </row>
    <row r="373" customFormat="false" ht="13.5" hidden="false" customHeight="false" outlineLevel="0" collapsed="false">
      <c r="A373" s="11" t="s">
        <v>143</v>
      </c>
      <c r="B373" s="37"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61" t="s">
        <v>688</v>
      </c>
      <c r="G377" s="61"/>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37" t="s">
        <v>143</v>
      </c>
      <c r="E378" s="13" t="n">
        <v>1</v>
      </c>
      <c r="F378" s="19" t="s">
        <v>689</v>
      </c>
      <c r="G378" s="37" t="s">
        <v>690</v>
      </c>
    </row>
    <row r="379" customFormat="false" ht="13.5" hidden="false" customHeight="false" outlineLevel="0" collapsed="false">
      <c r="A379" s="11" t="s">
        <v>138</v>
      </c>
      <c r="B379" s="37" t="s">
        <v>138</v>
      </c>
      <c r="E379" s="13" t="n">
        <v>2</v>
      </c>
      <c r="F379" s="19" t="s">
        <v>691</v>
      </c>
      <c r="G379" s="37" t="s">
        <v>692</v>
      </c>
    </row>
    <row r="380" customFormat="false" ht="13.5" hidden="false" customHeight="false" outlineLevel="0" collapsed="false">
      <c r="A380" s="11" t="s">
        <v>143</v>
      </c>
      <c r="B380" s="37" t="s">
        <v>143</v>
      </c>
      <c r="E380" s="13" t="n">
        <v>3</v>
      </c>
      <c r="F380" s="19" t="s">
        <v>693</v>
      </c>
      <c r="G380" s="37" t="s">
        <v>694</v>
      </c>
    </row>
    <row r="381" customFormat="false" ht="13.5" hidden="false" customHeight="false" outlineLevel="0" collapsed="false">
      <c r="A381" s="11" t="s">
        <v>143</v>
      </c>
      <c r="B381" s="37"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37" t="s">
        <v>143</v>
      </c>
      <c r="D386" s="58" t="n">
        <v>1</v>
      </c>
      <c r="F386" s="19" t="s">
        <v>703</v>
      </c>
      <c r="G386" s="37" t="s">
        <v>704</v>
      </c>
    </row>
    <row r="387" customFormat="false" ht="13.5" hidden="false" customHeight="false" outlineLevel="0" collapsed="false">
      <c r="A387" s="11" t="s">
        <v>143</v>
      </c>
      <c r="B387" s="37"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37" t="s">
        <v>143</v>
      </c>
      <c r="D389" s="58" t="n">
        <v>1</v>
      </c>
      <c r="F389" s="19" t="s">
        <v>707</v>
      </c>
      <c r="G389" s="37" t="s">
        <v>708</v>
      </c>
    </row>
    <row r="390" customFormat="false" ht="13.5" hidden="false" customHeight="false" outlineLevel="0" collapsed="false">
      <c r="A390" s="11" t="s">
        <v>143</v>
      </c>
      <c r="B390" s="37" t="s">
        <v>143</v>
      </c>
      <c r="D390" s="58" t="n">
        <v>2</v>
      </c>
      <c r="F390" s="19" t="s">
        <v>709</v>
      </c>
      <c r="G390" s="37" t="s">
        <v>710</v>
      </c>
    </row>
    <row r="391" customFormat="false" ht="13.5" hidden="false" customHeight="false" outlineLevel="0" collapsed="false">
      <c r="A391" s="11" t="s">
        <v>143</v>
      </c>
      <c r="B391" s="37"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37"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37"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mergeCells count="1">
    <mergeCell ref="F377:G377"/>
  </mergeCells>
  <conditionalFormatting sqref="B1:B42 B435:B985">
    <cfRule type="cellIs" priority="2" operator="equal" aboveAverage="0" equalAverage="0" bottom="0" percent="0" rank="0" text="" dxfId="84">
      <formula>"x"</formula>
    </cfRule>
  </conditionalFormatting>
  <conditionalFormatting sqref="B1:B42 B435:B985">
    <cfRule type="cellIs" priority="3" operator="equal" aboveAverage="0" equalAverage="0" bottom="0" percent="0" rank="0" text="" dxfId="8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seminar/2013_corporate_websit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96</v>
      </c>
      <c r="E1" s="7" t="s">
        <v>234</v>
      </c>
      <c r="F1" s="17" t="s">
        <v>235</v>
      </c>
      <c r="G1" s="7" t="s">
        <v>236</v>
      </c>
    </row>
    <row r="2" customFormat="false" ht="13.5" hidden="false" customHeight="false" outlineLevel="0" collapsed="false">
      <c r="A2" s="7" t="s">
        <v>18</v>
      </c>
      <c r="B2" s="11" t="s">
        <v>832</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143</v>
      </c>
      <c r="C6" s="13" t="s">
        <v>133</v>
      </c>
      <c r="E6" s="63"/>
    </row>
    <row r="7" customFormat="false" ht="13.5" hidden="false" customHeight="false" outlineLevel="0" collapsed="false">
      <c r="A7" s="21" t="str">
        <f aca="false">HYPERLINK("https://waic.jp/docs/UNDERSTANDING-WCAG20/media-equiv-audio-desc", "1.2.3")</f>
        <v>1.2.3</v>
      </c>
      <c r="B7" s="13" t="s">
        <v>134</v>
      </c>
      <c r="C7" s="13" t="s">
        <v>133</v>
      </c>
      <c r="E7" s="64" t="s">
        <v>833</v>
      </c>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134</v>
      </c>
      <c r="C9" s="13" t="s">
        <v>149</v>
      </c>
      <c r="E9" s="64" t="s">
        <v>833</v>
      </c>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D15" s="41" t="s">
        <v>648</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D18" s="41" t="s">
        <v>446</v>
      </c>
      <c r="E18" s="63"/>
    </row>
    <row r="19" customFormat="false" ht="13.5" hidden="false" customHeight="false" outlineLevel="0" collapsed="false">
      <c r="A19" s="21" t="str">
        <f aca="false">HYPERLINK("https://waic.jp/docs/UNDERSTANDING-WCAG20/keyboard-operation-trapping", "2.1.2")</f>
        <v>2.1.2</v>
      </c>
      <c r="B19" s="13" t="s">
        <v>143</v>
      </c>
      <c r="C19" s="13" t="s">
        <v>133</v>
      </c>
      <c r="D19" s="41" t="s">
        <v>460</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t="s">
        <v>711</v>
      </c>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22"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t="s">
        <v>834</v>
      </c>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t="s">
        <v>834</v>
      </c>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t="s">
        <v>834</v>
      </c>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t="s">
        <v>834</v>
      </c>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t="s">
        <v>835</v>
      </c>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53" t="s">
        <v>790</v>
      </c>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53" t="s">
        <v>836</v>
      </c>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86">
      <formula>"x"</formula>
    </cfRule>
  </conditionalFormatting>
  <conditionalFormatting sqref="B1:B42 B435:B985">
    <cfRule type="cellIs" priority="3" operator="equal" aboveAverage="0" equalAverage="0" bottom="0" percent="0" rank="0" text="" dxfId="8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91230/"/>
    <hyperlink ref="D15" r:id="rId3" display="G18"/>
    <hyperlink ref="D18" r:id="rId4" display="G202"/>
    <hyperlink ref="D19" r:id="rId5" display="G21"/>
    <hyperlink ref="D29" r:id="rId6" display="G165"/>
    <hyperlink ref="D32" r:id="rId7" display="G107"/>
    <hyperlink ref="F48" r:id="rId8" display="ARIA6"/>
    <hyperlink ref="G48" r:id="rId9" display="オブジェクトのラベルを提供するために aria-label を使用する"/>
    <hyperlink ref="F49" r:id="rId10" display="ARIA10"/>
    <hyperlink ref="G49" r:id="rId11" display="非テキストコンテンツに対してテキストによる代替を提供するために aria-labelledby を使用する"/>
    <hyperlink ref="F50" r:id="rId12" display="G196"/>
    <hyperlink ref="G50" r:id="rId13" display="画像のグループにある一つの画像に、そのグループのすべての画像を説明するテキストによる代替を提供する"/>
    <hyperlink ref="F51" r:id="rId14" display="H2"/>
    <hyperlink ref="G51" r:id="rId15" display="同じリソースに対して隣接する画像とテキストリンクを結合する"/>
    <hyperlink ref="F52" r:id="rId16" display="H35"/>
    <hyperlink ref="G52" r:id="rId17" display="applet 要素にテキストによる代替を提供する"/>
    <hyperlink ref="F53" r:id="rId18" display="H37"/>
    <hyperlink ref="G53" r:id="rId19" display="img 要素の alt 属性を使用する"/>
    <hyperlink ref="F54" r:id="rId20" display="H53"/>
    <hyperlink ref="G54" r:id="rId21" display="object 要素のボディを使用する"/>
    <hyperlink ref="F55" r:id="rId22" display="H86"/>
    <hyperlink ref="G55" r:id="rId23" display="ASCII アート、顔文字、及びリート語にテキストによる代替を提供する"/>
    <hyperlink ref="F59" r:id="rId24" display="ARIA6"/>
    <hyperlink ref="G59" r:id="rId25" display="オブジェクトのラベルを提供するために aria-label を使用する"/>
    <hyperlink ref="F60" r:id="rId26" display="ARIA10"/>
    <hyperlink ref="G60" r:id="rId27" display="非テキストコンテンツに対してテキストによる代替を提供するために aria-labelledby を使用する"/>
    <hyperlink ref="F61" r:id="rId28" display="G196"/>
    <hyperlink ref="G61" r:id="rId29" display="画像のグループにある一つの画像に、そのグループのすべての画像を説明するテキストによる代替を提供する"/>
    <hyperlink ref="F62" r:id="rId30" display="H2"/>
    <hyperlink ref="G62" r:id="rId31" display="同じリソースに対して隣接する画像とテキストリンクを結合する"/>
    <hyperlink ref="F63" r:id="rId32" display="H35"/>
    <hyperlink ref="G63" r:id="rId33" display="applet 要素にテキストによる代替を提供する"/>
    <hyperlink ref="F64" r:id="rId34" display="H37"/>
    <hyperlink ref="G64" r:id="rId35" display="img 要素の alt 属性を使用する"/>
    <hyperlink ref="F65" r:id="rId36" display="H53"/>
    <hyperlink ref="G65" r:id="rId37" display="object 要素のボディを使用する"/>
    <hyperlink ref="F66" r:id="rId38" display="H86"/>
    <hyperlink ref="G66" r:id="rId39" display="ASCII アート、顔文字、及びリート語にテキストによる代替を提供する"/>
    <hyperlink ref="F68" r:id="rId40" display="ARIA15"/>
    <hyperlink ref="G68" r:id="rId41" display="画像の説明を提供するために aria-describedby を使用する"/>
    <hyperlink ref="F69" r:id="rId42" display="G73"/>
    <hyperlink ref="G69" r:id="rId43" display="非テキストコンテンツのすぐ隣に別の場所へのリンクを置き、その別の場所で長い説明を提供する"/>
    <hyperlink ref="F70" r:id="rId44" display="G74"/>
    <hyperlink ref="G70" r:id="rId45" display="短い説明の中で長い説明のある場所を示して、非テキストコンテンツの近くにあるテキストで長い説明を提供する"/>
    <hyperlink ref="F71" r:id="rId46" display="G92"/>
    <hyperlink ref="G71" r:id="rId47" display="非テキストコンテンツに対して、それと同じ目的を果たし、かつ同じ情報を示す長い説明を提供する"/>
    <hyperlink ref="F72" r:id="rId48" display="H45"/>
    <hyperlink ref="G72" r:id="rId49" display="longdesc 属性を用いる"/>
    <hyperlink ref="F73" r:id="rId50" display="H53"/>
    <hyperlink ref="G73" r:id="rId51" display="object 要素のボディを使用する"/>
    <hyperlink ref="F77" r:id="rId52" display="ARIA6"/>
    <hyperlink ref="G77" r:id="rId53" display="オブジェクトのラベルを提供するために aria-label を使用する"/>
    <hyperlink ref="F78" r:id="rId54" display="ARIA9"/>
    <hyperlink ref="G78" r:id="rId55" display="複数のテキストノードをつなげて一つのラベルにするために、aria-labelledby を使用する"/>
    <hyperlink ref="F79" r:id="rId56" display="H24"/>
    <hyperlink ref="G79" r:id="rId57" display="イメージマップの area 要素にテキストによる代替を提供する"/>
    <hyperlink ref="F80" r:id="rId58" display="H30"/>
    <hyperlink ref="G80" r:id="rId59" display="a 要素のリンクの目的を説明するリンクテキストを提供する"/>
    <hyperlink ref="F81" r:id="rId60" display="H36"/>
    <hyperlink ref="G81" r:id="rId61" display="送信ボタンとして用いる画像の alt 属性を使用する"/>
    <hyperlink ref="F82" r:id="rId62" display="H44"/>
    <hyperlink ref="G82" r:id="rId63" display="テキストラベルとフォームコントロールを関連付けるために、label 要素を使用する"/>
    <hyperlink ref="F83" r:id="rId64" display="H65"/>
    <hyperlink ref="G83" r:id="rId65" display="label 要素を使用できない場合に、フォームコントロールを特定するために、title 属性を使用する"/>
    <hyperlink ref="F87" r:id="rId66" display="ARIA6"/>
    <hyperlink ref="G87" r:id="rId67" display="オブジェクトのラベルを提供するために aria-label を使用する"/>
    <hyperlink ref="F88" r:id="rId68" display="ARIA10"/>
    <hyperlink ref="G88" r:id="rId69" display="非テキストコンテンツに対してテキストによる代替を提供するために aria-labelledby を使用する"/>
    <hyperlink ref="F89" r:id="rId70" display="G196"/>
    <hyperlink ref="G89" r:id="rId71" display="画像のグループにある一つの画像に、そのグループのすべての画像を説明するテキストによる代替を提供する"/>
    <hyperlink ref="F90" r:id="rId72" display="H2"/>
    <hyperlink ref="G90" r:id="rId73" display="同じリソースに対して隣接する画像とテキストリンクを結合する"/>
    <hyperlink ref="F91" r:id="rId74" display="H35"/>
    <hyperlink ref="G91" r:id="rId75" display="applet 要素にテキストによる代替を提供する"/>
    <hyperlink ref="F92" r:id="rId76" display="H37"/>
    <hyperlink ref="G92" r:id="rId77" display="img 要素の alt 属性を使用する"/>
    <hyperlink ref="F93" r:id="rId78" display="H53"/>
    <hyperlink ref="G93" r:id="rId79" display="object 要素のボディを使用する"/>
    <hyperlink ref="F94" r:id="rId80" display="H86"/>
    <hyperlink ref="G94" r:id="rId81" display="ASCII アート、顔文字、及びリート語にテキストによる代替を提供する"/>
    <hyperlink ref="F97" r:id="rId82" display="ARIA6"/>
    <hyperlink ref="G97" r:id="rId83" display="オブジェクトのラベルを提供するために aria-label を使用する"/>
    <hyperlink ref="F98" r:id="rId84" display="ARIA10"/>
    <hyperlink ref="G98" r:id="rId85" display="非テキストコンテンツに対してテキストによる代替を提供するために aria-labelledby を使用する"/>
    <hyperlink ref="F99" r:id="rId86" display="G196"/>
    <hyperlink ref="G99" r:id="rId87" display="画像のグループにある一つの画像に、そのグループのすべての画像を説明するテキストによる代替を提供する"/>
    <hyperlink ref="F100" r:id="rId88" display="H2"/>
    <hyperlink ref="G100" r:id="rId89" display="同じリソースに対して隣接する画像とテキストリンクを結合する"/>
    <hyperlink ref="F101" r:id="rId90" display="H35"/>
    <hyperlink ref="G101" r:id="rId91" display="applet 要素にテキストによる代替を提供する"/>
    <hyperlink ref="F102" r:id="rId92" display="H37"/>
    <hyperlink ref="G102" r:id="rId93" display="img 要素の alt 属性を使用する"/>
    <hyperlink ref="F103" r:id="rId94" display="H53"/>
    <hyperlink ref="G103" r:id="rId95" display="object 要素のボディを使用する"/>
    <hyperlink ref="F104" r:id="rId96" display="H86"/>
    <hyperlink ref="G104" r:id="rId97" display="ASCII アート、顔文字、及びリート語にテキストによる代替を提供する"/>
    <hyperlink ref="F107" r:id="rId98" display="ARIA6"/>
    <hyperlink ref="G107" r:id="rId99" display="オブジェクトのラベルを提供するために aria-label を使用する"/>
    <hyperlink ref="F108" r:id="rId100" display="ARIA10"/>
    <hyperlink ref="G108" r:id="rId101" display="非テキストコンテンツに対してテキストによる代替を提供するために aria-labelledby を使用する"/>
    <hyperlink ref="F109" r:id="rId102" display="G196"/>
    <hyperlink ref="G109" r:id="rId103" display="画像のグループにある一つの画像に、そのグループのすべての画像を説明するテキストによる代替を提供する"/>
    <hyperlink ref="F110" r:id="rId104" display="H2"/>
    <hyperlink ref="G110" r:id="rId105" display="同じリソースに対して隣接する画像とテキストリンクを結合する"/>
    <hyperlink ref="F111" r:id="rId106" display="H35"/>
    <hyperlink ref="G111" r:id="rId107" display="applet 要素にテキストによる代替を提供する"/>
    <hyperlink ref="F112" r:id="rId108" display="H37"/>
    <hyperlink ref="G112" r:id="rId109" display="img 要素の alt 属性を使用する"/>
    <hyperlink ref="F113" r:id="rId110" display="H53"/>
    <hyperlink ref="G113" r:id="rId111" display="object 要素のボディを使用する"/>
    <hyperlink ref="F114" r:id="rId112" display="H86"/>
    <hyperlink ref="G114" r:id="rId113" display="ASCII アート、顔文字、及びリート語にテキストによる代替を提供する"/>
    <hyperlink ref="F116" r:id="rId114" display="G143, G144"/>
    <hyperlink ref="G116" r:id="rId115" display="CAPTCHA の目的を説明するために、テキストによる代替を提供する、かつ、異なるモダリティを用いて同じ目的を果たす、もう一つの CAPTCHA がウェブページに含まれていることを確認する"/>
    <hyperlink ref="F120" r:id="rId116" display="C9"/>
    <hyperlink ref="G120" r:id="rId117" display="装飾目的の画像を付加するために、CSS を使用する"/>
    <hyperlink ref="F121" r:id="rId118" display="H67"/>
    <hyperlink ref="G121" r:id="rId119" display="支援技術が無視すべき画像に対して、img 要素の alt テキストを空にして、title 属性を付与しない"/>
    <hyperlink ref="F124" r:id="rId120" display="G158"/>
    <hyperlink ref="G124" r:id="rId121" display="音声のみの時間依存メディアに対する代替コンテンツを提供する"/>
    <hyperlink ref="F126" r:id="rId122" display="G159"/>
    <hyperlink ref="G126" r:id="rId123" display="映像のみの時間依存メディアに対する代替コンテンツを提供する"/>
    <hyperlink ref="F127" r:id="rId124" display="G166"/>
    <hyperlink ref="G127" r:id="rId125" display="重要な映像コンテンツを説明する音声を提供する"/>
    <hyperlink ref="F131" r:id="rId126" display="G93"/>
    <hyperlink ref="G131" r:id="rId127" display="オープン (常に見える) キャプションを提供する"/>
    <hyperlink ref="F132" r:id="rId128" display="G87"/>
    <hyperlink ref="G132" r:id="rId129" display="クローズドキャプションを提供する"/>
    <hyperlink ref="F133" r:id="rId130" display="H95"/>
    <hyperlink ref="G133" r:id="rId131" display="キャプションを提供するために、track 要素を使用する"/>
    <hyperlink ref="F136" r:id="rId132" display="G69"/>
    <hyperlink ref="G136" r:id="rId133" display="次の達成方法を用いて、時間依存メディアに対する代替コンテンツを提供する"/>
    <hyperlink ref="F137" r:id="rId134" display="G58"/>
    <hyperlink ref="G137" r:id="rId135" display="非テキストコンテンツのすぐ隣に、時間依存メディアの代替へのリンクを配置する"/>
    <hyperlink ref="F139" r:id="rId136" display="H53"/>
    <hyperlink ref="G139" r:id="rId137" display="object 要素のボディを使用する"/>
    <hyperlink ref="F140" r:id="rId138" display="G78"/>
    <hyperlink ref="G140" r:id="rId139" display="音声解説を含んだ、利用者が選択可能な副音声トラックを提供する"/>
    <hyperlink ref="F141" r:id="rId140" display="G173"/>
    <hyperlink ref="G141" r:id="rId141" display="映像の音声解説付きバージョンを提供する"/>
    <hyperlink ref="F142" r:id="rId142" display="G8"/>
    <hyperlink ref="G142" r:id="rId143" display="拡張音声解説が付いたムービーを提供する"/>
    <hyperlink ref="F143" r:id="rId144" display="G203"/>
    <hyperlink ref="G143" r:id="rId145" display="話者が話すのみの映像を説明するために、静的なテキストによる代替を使用する"/>
    <hyperlink ref="F147" r:id="rId146" display="ARIA11"/>
    <hyperlink ref="G147" r:id="rId147" display="ページのリージョンを特定するために ARIA ランドマークを使用する"/>
    <hyperlink ref="F148" r:id="rId148" display="ARIA12"/>
    <hyperlink ref="G148" r:id="rId149" display="見出しを特定するために role=heading を使用する"/>
    <hyperlink ref="F149" r:id="rId150" display="ARIA13"/>
    <hyperlink ref="G149" r:id="rId151" display="リージョンとランドマークに名前 (name) を付けるために、aria-labelledby を使用する"/>
    <hyperlink ref="F150" r:id="rId152" display="ARIA16"/>
    <hyperlink ref="G150" r:id="rId153" display="ユーザインターフェース コントロールの名前 (name) を提供するために、aria-labelledby を使用する"/>
    <hyperlink ref="F151" r:id="rId154" display="ARIA17"/>
    <hyperlink ref="G151" r:id="rId155" display="関連するフォームコントロールを特定するために、グルーピングロールを使用する"/>
    <hyperlink ref="F152" r:id="rId156" display="ARIA20"/>
    <hyperlink ref="G152" r:id="rId157" display="ページのリージョンを特定するために region ロールを使用する"/>
    <hyperlink ref="F153" r:id="rId158" display="G115, H49"/>
    <hyperlink ref="G153" r:id="rId159" display="構造をマークアップするために、セマンティックな要素を使用する、かつ、強調又は特別なテキストをマークアップするために、セマンティックなマークアップを使用する "/>
    <hyperlink ref="F154" r:id="rId160" display="G117"/>
    <hyperlink ref="G154" r:id="rId161" display="テキストの提示のバリエーションによって伝えている情報を伝達するために、テキストを使用する"/>
    <hyperlink ref="F155" r:id="rId162" display="G140"/>
    <hyperlink ref="G155" r:id="rId163" display="異なる提示を可能にするために、情報と構造を表現から分離する"/>
    <hyperlink ref="F157" r:id="rId164" display="G138"/>
    <hyperlink ref="G157" r:id="rId165" display="色の手がかりを用いるときは必ず、セマンティックなマークアップを使用する"/>
    <hyperlink ref="F158" r:id="rId166" display="H51"/>
    <hyperlink ref="G158" r:id="rId167" display="表形式の情報を提示するために、テーブルのマークアップを使用する"/>
    <hyperlink ref="F159" r:id="rId168" display="H39"/>
    <hyperlink ref="G159" r:id="rId169" display="データテーブルのキャプションとデータテーブルを関連付けるために、caption 要素を使用する"/>
    <hyperlink ref="F160" r:id="rId170" display="H73"/>
    <hyperlink ref="G160" r:id="rId171" display="データテーブルの概要を提供するために、table 要素の summary 属性を使用する"/>
    <hyperlink ref="F161" r:id="rId172" display="H63"/>
    <hyperlink ref="G161" r:id="rId173" display="データテーブルで見出しセルとデータセルを関連付けるために、scope 属性を使用する"/>
    <hyperlink ref="F162" r:id="rId174" display="H43"/>
    <hyperlink ref="G162" r:id="rId175" display="データテーブルのデータセルを見出しセルと関連付けるために、id 属性及び headers 属性を使用する"/>
    <hyperlink ref="F163" r:id="rId176" display="H44"/>
    <hyperlink ref="G163" r:id="rId177" display="テキストラベルとフォームコントロールを関連付けるために、label 要素を使用する"/>
    <hyperlink ref="F164" r:id="rId178" display="H65"/>
    <hyperlink ref="G164" r:id="rId179" display="label 要素を使用できない場合に、フォームコントロールを特定するために、title 属性を使用する"/>
    <hyperlink ref="F165" r:id="rId180" display="H71"/>
    <hyperlink ref="G165" r:id="rId181" display="fieldset 要素及び legend 要素を使用して、フォームコントロールのグループに関する説明を提供する"/>
    <hyperlink ref="F166" r:id="rId182" display="H85"/>
    <hyperlink ref="G166" r:id="rId183" display="select 要素内の option 要素をグループ化するために、optgroup 要素を使用する"/>
    <hyperlink ref="F167" r:id="rId184" display="H48"/>
    <hyperlink ref="G167" r:id="rId185" display="リスト又はリンクのグループに、ol 要素、ul 要素、dl 要素を用いる"/>
    <hyperlink ref="F168" r:id="rId186" display="H42"/>
    <hyperlink ref="G168" r:id="rId187" display="見出しを特定するために、h1 要素～ h6 要素を使用する"/>
    <hyperlink ref="F169" r:id="rId188" display="SCR21"/>
    <hyperlink ref="G169" r:id="rId189" display="ページにコンテンツを追加するために、Document Object Model (DOM) の機能を使用する"/>
    <hyperlink ref="F170" r:id="rId190" display="H97"/>
    <hyperlink ref="G170" r:id="rId191" display="nav 要素を使用して、関連したリンクをグループ化する"/>
    <hyperlink ref="F172" r:id="rId192" display="G117"/>
    <hyperlink ref="G172" r:id="rId193" display="テキストの提示のバリエーションによって伝えている情報を伝達するために、テキストを使用する"/>
    <hyperlink ref="F174" r:id="rId194" display="T1"/>
    <hyperlink ref="G174" r:id="rId195" display="段落に、標準的なテキストの書式の表現法を使用する"/>
    <hyperlink ref="F175" r:id="rId196" display="T2"/>
    <hyperlink ref="G175" r:id="rId197" display="リストに、標準的なテキストの書式の表現法を使用する"/>
    <hyperlink ref="F176" r:id="rId198" display="T3"/>
    <hyperlink ref="G176" r:id="rId199" display="見出しに、標準的なテキストの書式の表現法を使用する"/>
    <hyperlink ref="F178" r:id="rId200" display="G57"/>
    <hyperlink ref="G178" r:id="rId201" display="コンテンツを意味のある順序で並べる"/>
    <hyperlink ref="F180" r:id="rId202" display="G57, H34"/>
    <hyperlink ref="G180" r:id="rId203" display="インラインでテキストの方向を混在させるために、Unicode の right-to-left mark (RLM) 又は left-to-right mark (LRM) を使用する"/>
    <hyperlink ref="F181" r:id="rId204" display="G57, H56"/>
    <hyperlink ref="G181" r:id="rId205" display="入れ子になったテキストの表記方向に伴う問題を解決するために、インライン要素の dir 属性を使用する"/>
    <hyperlink ref="F182" r:id="rId206" display="G57, C6"/>
    <hyperlink ref="G182" r:id="rId207" display="構造を示すマークアップに基づいてコンテンツを配置する"/>
    <hyperlink ref="F183" r:id="rId208" display="G57, C8"/>
    <hyperlink ref="G183" r:id="rId209" display="単語内の文字間隔を制御するために、CSS の letter-spacing を使用する"/>
    <hyperlink ref="F184" r:id="rId210" display="C27"/>
    <hyperlink ref="G184" r:id="rId211" display="DOM の順序を表示順序と一致させる"/>
    <hyperlink ref="F186" r:id="rId212" display="G96"/>
    <hyperlink ref="F189" r:id="rId213" display="G14"/>
    <hyperlink ref="F190" r:id="rId214" display="G205"/>
    <hyperlink ref="F191" r:id="rId215" display="G182"/>
    <hyperlink ref="F192" r:id="rId216" display="G183"/>
    <hyperlink ref="F194" r:id="rId217" display="G111"/>
    <hyperlink ref="F195" r:id="rId218" display="G14"/>
    <hyperlink ref="F197" r:id="rId219" display="G60"/>
    <hyperlink ref="F198" r:id="rId220" display="G170"/>
    <hyperlink ref="F199" r:id="rId221" display="G171"/>
    <hyperlink ref="F201" r:id="rId222" display="G202"/>
    <hyperlink ref="F202" r:id="rId223" display="H91"/>
    <hyperlink ref="F204" r:id="rId224" display="SCR20"/>
    <hyperlink ref="F205" r:id="rId225" display="SCR35"/>
    <hyperlink ref="F206" r:id="rId226" display="SCR2"/>
    <hyperlink ref="F209" r:id="rId227" display="G21"/>
    <hyperlink ref="F212" r:id="rId228" display="G133"/>
    <hyperlink ref="F213" r:id="rId229" display="G198"/>
    <hyperlink ref="F215" r:id="rId230" display="G198"/>
    <hyperlink ref="F216" r:id="rId231" display="G180"/>
    <hyperlink ref="F217" r:id="rId232" display="SCR16, SCR1"/>
    <hyperlink ref="F219" r:id="rId233" display="G4"/>
    <hyperlink ref="F220" r:id="rId234" display="G198"/>
    <hyperlink ref="F221" r:id="rId235" display="SCR33"/>
    <hyperlink ref="F222" r:id="rId236" display="SCR36"/>
    <hyperlink ref="F233" r:id="rId237" display="G186"/>
    <hyperlink ref="F239" r:id="rId238" display="G1"/>
    <hyperlink ref="F240" r:id="rId239" display="G123"/>
    <hyperlink ref="F241" r:id="rId240" display="G124"/>
    <hyperlink ref="F243" r:id="rId241" display="ARIA11"/>
    <hyperlink ref="F244" r:id="rId242" display="H69"/>
    <hyperlink ref="F245" r:id="rId243" display="H70, H64"/>
    <hyperlink ref="F246" r:id="rId244" display="SCR28"/>
    <hyperlink ref="F252" r:id="rId245" display="H4"/>
    <hyperlink ref="F253" r:id="rId246" display="C27"/>
    <hyperlink ref="F255" r:id="rId247" display="SCR26"/>
    <hyperlink ref="F256" r:id="rId248" display="SCR37"/>
    <hyperlink ref="F259" r:id="rId249" display="G91"/>
    <hyperlink ref="F260" r:id="rId250" display="H30"/>
    <hyperlink ref="F261" r:id="rId251" display="H24"/>
    <hyperlink ref="F263" r:id="rId252" display="G189"/>
    <hyperlink ref="F264" r:id="rId253" display="SCR30"/>
    <hyperlink ref="F265" r:id="rId254" display="G53"/>
    <hyperlink ref="F267" r:id="rId255" display="C7"/>
    <hyperlink ref="F269" r:id="rId256" display="ARIA7"/>
    <hyperlink ref="F270" r:id="rId257" display="ARIA8"/>
    <hyperlink ref="F271" r:id="rId258" display="H77"/>
    <hyperlink ref="F272" r:id="rId259" display="H78"/>
    <hyperlink ref="F273" r:id="rId260" display="H79"/>
    <hyperlink ref="F274" r:id="rId261" display="H81"/>
    <hyperlink ref="F277" r:id="rId262" display="H57"/>
    <hyperlink ref="F279" r:id="rId263" display="G107"/>
    <hyperlink ref="F281" r:id="rId264" display="G80"/>
    <hyperlink ref="F282" r:id="rId265" display="H32"/>
    <hyperlink ref="F283" r:id="rId266" display="H84"/>
    <hyperlink ref="F284" r:id="rId267" display="G13"/>
    <hyperlink ref="F285" r:id="rId268" display="SCR19"/>
    <hyperlink ref="F288" r:id="rId269" display="G83"/>
    <hyperlink ref="F289" r:id="rId270" display="ARIA21"/>
    <hyperlink ref="F290" r:id="rId271" display="SCR18"/>
    <hyperlink ref="F292" r:id="rId272" display="ARIA18"/>
    <hyperlink ref="F293" r:id="rId273" display="ARIA19"/>
    <hyperlink ref="F294" r:id="rId274" display="ARIA21"/>
    <hyperlink ref="F295" r:id="rId275" display="G84"/>
    <hyperlink ref="F296" r:id="rId276" display="G85"/>
    <hyperlink ref="F297" r:id="rId277" display="SCR18"/>
    <hyperlink ref="F298" r:id="rId278" display="SCR32"/>
    <hyperlink ref="F300" r:id="rId279" display="G131"/>
    <hyperlink ref="F301" r:id="rId280" display="ARIA1"/>
    <hyperlink ref="F302" r:id="rId281" display="ARIA9"/>
    <hyperlink ref="F303" r:id="rId282" display="ARIA17"/>
    <hyperlink ref="F304" r:id="rId283" display="G89"/>
    <hyperlink ref="F305" r:id="rId284" display="G184"/>
    <hyperlink ref="F306" r:id="rId285" display="G162"/>
    <hyperlink ref="F307" r:id="rId286" display="G83"/>
    <hyperlink ref="F308" r:id="rId287" display="H90"/>
    <hyperlink ref="F309" r:id="rId288" display="H44"/>
    <hyperlink ref="F310" r:id="rId289" display="H71"/>
    <hyperlink ref="F311" r:id="rId290" display="H65"/>
    <hyperlink ref="F312" r:id="rId291" display="G167"/>
    <hyperlink ref="F314" r:id="rId292" display="G134"/>
    <hyperlink ref="F315" r:id="rId293" display="G192"/>
    <hyperlink ref="F316" r:id="rId294" display="H88"/>
    <hyperlink ref="F319" r:id="rId295" display="H75"/>
    <hyperlink ref="F322" r:id="rId296" display="ARIA14"/>
    <hyperlink ref="F323" r:id="rId297" display="ARIA16"/>
    <hyperlink ref="F324" r:id="rId298" display="G108"/>
    <hyperlink ref="F325" r:id="rId299" display="H91"/>
    <hyperlink ref="F326" r:id="rId300" display="H44"/>
    <hyperlink ref="F327" r:id="rId301" display="H64"/>
    <hyperlink ref="F328" r:id="rId302" display="H65"/>
    <hyperlink ref="F329" r:id="rId303" display="H88"/>
    <hyperlink ref="F332" r:id="rId304" display="ARIA16"/>
    <hyperlink ref="F334" r:id="rId305" display="G135"/>
    <hyperlink ref="F336" r:id="rId306" display="G10"/>
    <hyperlink ref="F337" r:id="rId307" display="ARIA4"/>
    <hyperlink ref="F338" r:id="rId308" display="ARIA5"/>
    <hyperlink ref="F339" r:id="rId309" display="ARIA16"/>
    <hyperlink ref="F341" r:id="rId310" display="G9, G93"/>
    <hyperlink ref="F342" r:id="rId311" display="G9, G93"/>
    <hyperlink ref="F344" r:id="rId312" display="G78"/>
    <hyperlink ref="F345" r:id="rId313" display="G173"/>
    <hyperlink ref="F346" r:id="rId314" display="G8"/>
    <hyperlink ref="F347" r:id="rId315" display="G203"/>
    <hyperlink ref="F350" r:id="rId316" display="G18"/>
    <hyperlink ref="F351" r:id="rId317" display="G148"/>
    <hyperlink ref="F352" r:id="rId318" display="G174"/>
    <hyperlink ref="F354" r:id="rId319" display="G145"/>
    <hyperlink ref="F355" r:id="rId320" display="G148"/>
    <hyperlink ref="F356" r:id="rId321" display="G174"/>
    <hyperlink ref="F360" r:id="rId322" display="G142"/>
    <hyperlink ref="F362" r:id="rId323" display="C28"/>
    <hyperlink ref="F363" r:id="rId324" display="C12"/>
    <hyperlink ref="F364" r:id="rId325" display="C13"/>
    <hyperlink ref="F365" r:id="rId326" display="C14"/>
    <hyperlink ref="F366" r:id="rId327" display="SCR34"/>
    <hyperlink ref="F367" r:id="rId328" display="G146"/>
    <hyperlink ref="F368" r:id="rId329" display="G178"/>
    <hyperlink ref="F369" r:id="rId330" display="G179"/>
    <hyperlink ref="G369" r:id="rId331" display="文字サイズを変更し、かつテキストコンテナの幅を変更しないときに、コンテンツ又は機能が損なわれないようにする"/>
    <hyperlink ref="F371" r:id="rId332" display="C22"/>
    <hyperlink ref="F372" r:id="rId333" display="C30"/>
    <hyperlink ref="F373" r:id="rId334" display="G140"/>
    <hyperlink ref="F378" r:id="rId335" display="G125"/>
    <hyperlink ref="F379" r:id="rId336" display="G64"/>
    <hyperlink ref="F380" r:id="rId337" display="G63"/>
    <hyperlink ref="F381" r:id="rId338" display="G161"/>
    <hyperlink ref="F382" r:id="rId339" display="G126"/>
    <hyperlink ref="F383" r:id="rId340" display="G185"/>
    <hyperlink ref="F386" r:id="rId341" display="G130"/>
    <hyperlink ref="F387" r:id="rId342" display="G131"/>
    <hyperlink ref="F389" r:id="rId343" display="G149"/>
    <hyperlink ref="F390" r:id="rId344" display="C15"/>
    <hyperlink ref="F391" r:id="rId345" display="G165"/>
    <hyperlink ref="F392" r:id="rId346" display="G195"/>
    <hyperlink ref="F393" r:id="rId347" display="SCR31"/>
    <hyperlink ref="F396" r:id="rId348" display="H58"/>
    <hyperlink ref="F399" r:id="rId349" display="G61"/>
    <hyperlink ref="F402" r:id="rId350" display="G197"/>
    <hyperlink ref="F405" r:id="rId351" display="G83"/>
    <hyperlink ref="F406" r:id="rId352" display="ARIA2"/>
    <hyperlink ref="F408" r:id="rId353" display="ARIA18"/>
    <hyperlink ref="F409" r:id="rId354" display="G85"/>
    <hyperlink ref="F410" r:id="rId355" display="G177"/>
    <hyperlink ref="F411" r:id="rId356" display="SCR18"/>
    <hyperlink ref="F412" r:id="rId357" display="SCR32"/>
    <hyperlink ref="F414" r:id="rId358" display="ARIA18"/>
    <hyperlink ref="F415" r:id="rId359" display="G84"/>
    <hyperlink ref="F416" r:id="rId360" display="G177"/>
    <hyperlink ref="F417" r:id="rId361" display="SCR18"/>
    <hyperlink ref="F418" r:id="rId362" display="SCR32"/>
    <hyperlink ref="F423" r:id="rId363" display="G164"/>
    <hyperlink ref="F424" r:id="rId364" display="G98"/>
    <hyperlink ref="F425" r:id="rId365" display="G155"/>
    <hyperlink ref="F427" r:id="rId366" display="G99"/>
    <hyperlink ref="F428" r:id="rId367" display="G168"/>
    <hyperlink ref="F429" r:id="rId368" display="G155"/>
    <hyperlink ref="F432" r:id="rId369" display="G98"/>
    <hyperlink ref="F433" r:id="rId370"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7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98</v>
      </c>
      <c r="E1" s="7" t="s">
        <v>234</v>
      </c>
      <c r="F1" s="17" t="s">
        <v>235</v>
      </c>
      <c r="G1" s="7" t="s">
        <v>236</v>
      </c>
    </row>
    <row r="2" customFormat="false" ht="13.5" hidden="false" customHeight="false" outlineLevel="0" collapsed="false">
      <c r="A2" s="7" t="s">
        <v>18</v>
      </c>
      <c r="B2" s="11" t="s">
        <v>99</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88">
      <formula>"x"</formula>
    </cfRule>
  </conditionalFormatting>
  <conditionalFormatting sqref="B1:B42 B435:B985">
    <cfRule type="cellIs" priority="3" operator="equal" aboveAverage="0" equalAverage="0" bottom="0" percent="0" rank="0" text="" dxfId="8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51014/"/>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100</v>
      </c>
      <c r="E1" s="7" t="s">
        <v>234</v>
      </c>
      <c r="F1" s="17" t="s">
        <v>235</v>
      </c>
      <c r="G1" s="7" t="s">
        <v>236</v>
      </c>
    </row>
    <row r="2" customFormat="false" ht="13.5" hidden="false" customHeight="false" outlineLevel="0" collapsed="false">
      <c r="A2" s="7" t="s">
        <v>18</v>
      </c>
      <c r="B2" s="11" t="s">
        <v>837</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90">
      <formula>"x"</formula>
    </cfRule>
  </conditionalFormatting>
  <conditionalFormatting sqref="B1:B42 B435:B985">
    <cfRule type="cellIs" priority="3" operator="equal" aboveAverage="0" equalAverage="0" bottom="0" percent="0" rank="0" text="" dxfId="9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pdf-excluded-exam/"/>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102</v>
      </c>
      <c r="E1" s="7" t="s">
        <v>234</v>
      </c>
      <c r="F1" s="17" t="s">
        <v>235</v>
      </c>
      <c r="G1" s="7" t="s">
        <v>236</v>
      </c>
    </row>
    <row r="2" customFormat="false" ht="13.5" hidden="false" customHeight="false" outlineLevel="0" collapsed="false">
      <c r="A2" s="7" t="s">
        <v>18</v>
      </c>
      <c r="B2" s="11" t="s">
        <v>838</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22"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92">
      <formula>"x"</formula>
    </cfRule>
  </conditionalFormatting>
  <conditionalFormatting sqref="B1:B42 B435:B985">
    <cfRule type="cellIs" priority="3" operator="equal" aboveAverage="0" equalAverage="0" bottom="0" percent="0" rank="0" text="" dxfId="9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91111/"/>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104</v>
      </c>
      <c r="E1" s="7" t="s">
        <v>234</v>
      </c>
      <c r="F1" s="17" t="s">
        <v>235</v>
      </c>
      <c r="G1" s="7" t="s">
        <v>236</v>
      </c>
    </row>
    <row r="2" customFormat="false" ht="13.5" hidden="false" customHeight="false" outlineLevel="0" collapsed="false">
      <c r="A2" s="7" t="s">
        <v>18</v>
      </c>
      <c r="B2" s="11" t="s">
        <v>839</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94">
      <formula>"x"</formula>
    </cfRule>
  </conditionalFormatting>
  <conditionalFormatting sqref="B1:B42 B435:B985">
    <cfRule type="cellIs" priority="3" operator="equal" aboveAverage="0" equalAverage="0" bottom="0" percent="0" rank="0" text="" dxfId="9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accessible-pdf-6/"/>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106</v>
      </c>
      <c r="E1" s="7" t="s">
        <v>234</v>
      </c>
      <c r="F1" s="17" t="s">
        <v>235</v>
      </c>
      <c r="G1" s="7" t="s">
        <v>236</v>
      </c>
    </row>
    <row r="2" customFormat="false" ht="13.5" hidden="false" customHeight="false" outlineLevel="0" collapsed="false">
      <c r="A2" s="7" t="s">
        <v>18</v>
      </c>
      <c r="B2" s="11" t="s">
        <v>840</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13" t="s">
        <v>131</v>
      </c>
      <c r="B4" s="13" t="s">
        <v>143</v>
      </c>
      <c r="C4" s="13" t="s">
        <v>133</v>
      </c>
      <c r="E4" s="17"/>
    </row>
    <row r="5" customFormat="false" ht="13.5" hidden="false" customHeight="false" outlineLevel="0" collapsed="false">
      <c r="A5" s="13" t="s">
        <v>136</v>
      </c>
      <c r="B5" s="13" t="s">
        <v>138</v>
      </c>
      <c r="C5" s="13" t="s">
        <v>133</v>
      </c>
      <c r="E5" s="17"/>
    </row>
    <row r="6" customFormat="false" ht="13.5" hidden="false" customHeight="false" outlineLevel="0" collapsed="false">
      <c r="A6" s="13" t="s">
        <v>141</v>
      </c>
      <c r="B6" s="13" t="s">
        <v>138</v>
      </c>
      <c r="C6" s="13" t="s">
        <v>133</v>
      </c>
      <c r="E6" s="17"/>
    </row>
    <row r="7" customFormat="false" ht="13.5" hidden="false" customHeight="false" outlineLevel="0" collapsed="false">
      <c r="A7" s="13" t="s">
        <v>144</v>
      </c>
      <c r="B7" s="13" t="s">
        <v>138</v>
      </c>
      <c r="C7" s="13" t="s">
        <v>133</v>
      </c>
      <c r="E7" s="17"/>
    </row>
    <row r="8" customFormat="false" ht="13.5" hidden="false" customHeight="false" outlineLevel="0" collapsed="false">
      <c r="A8" s="13" t="s">
        <v>147</v>
      </c>
      <c r="B8" s="13" t="s">
        <v>138</v>
      </c>
      <c r="C8" s="13" t="s">
        <v>149</v>
      </c>
      <c r="E8" s="17"/>
    </row>
    <row r="9" customFormat="false" ht="13.5" hidden="false" customHeight="false" outlineLevel="0" collapsed="false">
      <c r="A9" s="13" t="s">
        <v>151</v>
      </c>
      <c r="B9" s="13" t="s">
        <v>138</v>
      </c>
      <c r="C9" s="13" t="s">
        <v>149</v>
      </c>
      <c r="E9" s="17"/>
    </row>
    <row r="10" customFormat="false" ht="13.5" hidden="false" customHeight="false" outlineLevel="0" collapsed="false">
      <c r="A10" s="13" t="s">
        <v>153</v>
      </c>
      <c r="B10" s="13" t="s">
        <v>143</v>
      </c>
      <c r="C10" s="13" t="s">
        <v>133</v>
      </c>
      <c r="E10" s="17" t="s">
        <v>841</v>
      </c>
    </row>
    <row r="11" customFormat="false" ht="13.5" hidden="false" customHeight="false" outlineLevel="0" collapsed="false">
      <c r="A11" s="13" t="s">
        <v>155</v>
      </c>
      <c r="B11" s="13" t="s">
        <v>143</v>
      </c>
      <c r="C11" s="13" t="s">
        <v>133</v>
      </c>
      <c r="E11" s="17"/>
    </row>
    <row r="12" customFormat="false" ht="13.5" hidden="false" customHeight="false" outlineLevel="0" collapsed="false">
      <c r="A12" s="13" t="s">
        <v>158</v>
      </c>
      <c r="B12" s="13" t="s">
        <v>138</v>
      </c>
      <c r="C12" s="13" t="s">
        <v>133</v>
      </c>
      <c r="E12" s="17"/>
    </row>
    <row r="13" customFormat="false" ht="13.5" hidden="false" customHeight="false" outlineLevel="0" collapsed="false">
      <c r="A13" s="13" t="s">
        <v>161</v>
      </c>
      <c r="B13" s="13" t="s">
        <v>138</v>
      </c>
      <c r="C13" s="13" t="s">
        <v>133</v>
      </c>
      <c r="E13" s="17"/>
    </row>
    <row r="14" customFormat="false" ht="13.5" hidden="false" customHeight="false" outlineLevel="0" collapsed="false">
      <c r="A14" s="13" t="s">
        <v>164</v>
      </c>
      <c r="B14" s="13" t="s">
        <v>138</v>
      </c>
      <c r="C14" s="13" t="s">
        <v>133</v>
      </c>
      <c r="E14" s="17"/>
    </row>
    <row r="15" customFormat="false" ht="13.5" hidden="false" customHeight="false" outlineLevel="0" collapsed="false">
      <c r="A15" s="13" t="s">
        <v>167</v>
      </c>
      <c r="B15" s="13" t="s">
        <v>143</v>
      </c>
      <c r="C15" s="13" t="s">
        <v>149</v>
      </c>
      <c r="E15" s="17"/>
    </row>
    <row r="16" customFormat="false" ht="13.5" hidden="false" customHeight="false" outlineLevel="0" collapsed="false">
      <c r="A16" s="13" t="s">
        <v>170</v>
      </c>
      <c r="B16" s="13" t="s">
        <v>143</v>
      </c>
      <c r="C16" s="13" t="s">
        <v>149</v>
      </c>
      <c r="E16" s="17"/>
    </row>
    <row r="17" customFormat="false" ht="13.5" hidden="false" customHeight="false" outlineLevel="0" collapsed="false">
      <c r="A17" s="13" t="s">
        <v>172</v>
      </c>
      <c r="B17" s="13" t="s">
        <v>143</v>
      </c>
      <c r="C17" s="13" t="s">
        <v>149</v>
      </c>
      <c r="E17" s="17"/>
    </row>
    <row r="18" customFormat="false" ht="13.5" hidden="false" customHeight="false" outlineLevel="0" collapsed="false">
      <c r="A18" s="13" t="s">
        <v>174</v>
      </c>
      <c r="B18" s="13" t="s">
        <v>143</v>
      </c>
      <c r="C18" s="13" t="s">
        <v>133</v>
      </c>
      <c r="E18" s="17"/>
    </row>
    <row r="19" customFormat="false" ht="13.5" hidden="false" customHeight="false" outlineLevel="0" collapsed="false">
      <c r="A19" s="13" t="s">
        <v>177</v>
      </c>
      <c r="B19" s="13" t="s">
        <v>143</v>
      </c>
      <c r="C19" s="13" t="s">
        <v>133</v>
      </c>
      <c r="E19" s="17"/>
    </row>
    <row r="20" customFormat="false" ht="13.5" hidden="false" customHeight="false" outlineLevel="0" collapsed="false">
      <c r="A20" s="13" t="s">
        <v>179</v>
      </c>
      <c r="B20" s="13" t="s">
        <v>138</v>
      </c>
      <c r="C20" s="13" t="s">
        <v>133</v>
      </c>
      <c r="E20" s="17"/>
    </row>
    <row r="21" customFormat="false" ht="13.5" hidden="false" customHeight="false" outlineLevel="0" collapsed="false">
      <c r="A21" s="13" t="s">
        <v>182</v>
      </c>
      <c r="B21" s="13" t="s">
        <v>138</v>
      </c>
      <c r="C21" s="13" t="s">
        <v>133</v>
      </c>
      <c r="E21" s="17"/>
    </row>
    <row r="22" customFormat="false" ht="13.5" hidden="false" customHeight="false" outlineLevel="0" collapsed="false">
      <c r="A22" s="13" t="s">
        <v>185</v>
      </c>
      <c r="B22" s="13" t="s">
        <v>138</v>
      </c>
      <c r="C22" s="13" t="s">
        <v>133</v>
      </c>
      <c r="E22" s="17"/>
    </row>
    <row r="23" customFormat="false" ht="13.5" hidden="false" customHeight="false" outlineLevel="0" collapsed="false">
      <c r="A23" s="13" t="s">
        <v>188</v>
      </c>
      <c r="B23" s="13" t="s">
        <v>143</v>
      </c>
      <c r="C23" s="13" t="s">
        <v>133</v>
      </c>
      <c r="E23" s="17"/>
    </row>
    <row r="24" customFormat="false" ht="13.5" hidden="false" customHeight="false" outlineLevel="0" collapsed="false">
      <c r="A24" s="13" t="s">
        <v>191</v>
      </c>
      <c r="B24" s="13" t="s">
        <v>143</v>
      </c>
      <c r="C24" s="13" t="s">
        <v>133</v>
      </c>
      <c r="E24" s="17"/>
    </row>
    <row r="25" customFormat="false" ht="13.5" hidden="false" customHeight="false" outlineLevel="0" collapsed="false">
      <c r="A25" s="13" t="s">
        <v>193</v>
      </c>
      <c r="B25" s="13" t="s">
        <v>143</v>
      </c>
      <c r="C25" s="13" t="s">
        <v>133</v>
      </c>
      <c r="E25" s="17"/>
    </row>
    <row r="26" customFormat="false" ht="13.5" hidden="false" customHeight="false" outlineLevel="0" collapsed="false">
      <c r="A26" s="13" t="s">
        <v>195</v>
      </c>
      <c r="B26" s="13" t="s">
        <v>143</v>
      </c>
      <c r="C26" s="13" t="s">
        <v>133</v>
      </c>
      <c r="E26" s="17"/>
    </row>
    <row r="27" customFormat="false" ht="13.5" hidden="false" customHeight="false" outlineLevel="0" collapsed="false">
      <c r="A27" s="13" t="s">
        <v>197</v>
      </c>
      <c r="B27" s="13" t="s">
        <v>143</v>
      </c>
      <c r="C27" s="13" t="s">
        <v>149</v>
      </c>
      <c r="E27" s="17"/>
    </row>
    <row r="28" customFormat="false" ht="13.5" hidden="false" customHeight="false" outlineLevel="0" collapsed="false">
      <c r="A28" s="13" t="s">
        <v>199</v>
      </c>
      <c r="B28" s="13" t="s">
        <v>143</v>
      </c>
      <c r="C28" s="13" t="s">
        <v>149</v>
      </c>
      <c r="E28" s="17"/>
    </row>
    <row r="29" customFormat="false" ht="13.5" hidden="false" customHeight="false" outlineLevel="0" collapsed="false">
      <c r="A29" s="13" t="s">
        <v>201</v>
      </c>
      <c r="B29" s="13" t="s">
        <v>143</v>
      </c>
      <c r="C29" s="13" t="s">
        <v>149</v>
      </c>
      <c r="E29" s="17"/>
    </row>
    <row r="30" customFormat="false" ht="13.5" hidden="false" customHeight="false" outlineLevel="0" collapsed="false">
      <c r="A30" s="13" t="s">
        <v>203</v>
      </c>
      <c r="B30" s="13" t="s">
        <v>143</v>
      </c>
      <c r="C30" s="13" t="s">
        <v>133</v>
      </c>
      <c r="E30" s="17"/>
    </row>
    <row r="31" customFormat="false" ht="13.5" hidden="false" customHeight="false" outlineLevel="0" collapsed="false">
      <c r="A31" s="13" t="s">
        <v>205</v>
      </c>
      <c r="B31" s="13" t="s">
        <v>138</v>
      </c>
      <c r="C31" s="13" t="s">
        <v>149</v>
      </c>
      <c r="E31" s="17"/>
    </row>
    <row r="32" customFormat="false" ht="13.5" hidden="false" customHeight="false" outlineLevel="0" collapsed="false">
      <c r="A32" s="13" t="s">
        <v>208</v>
      </c>
      <c r="B32" s="13" t="s">
        <v>143</v>
      </c>
      <c r="C32" s="13" t="s">
        <v>133</v>
      </c>
      <c r="E32" s="17"/>
    </row>
    <row r="33" customFormat="false" ht="13.5" hidden="false" customHeight="false" outlineLevel="0" collapsed="false">
      <c r="A33" s="13" t="s">
        <v>210</v>
      </c>
      <c r="B33" s="13" t="s">
        <v>143</v>
      </c>
      <c r="C33" s="13" t="s">
        <v>133</v>
      </c>
      <c r="E33" s="17"/>
    </row>
    <row r="34" customFormat="false" ht="13.5" hidden="false" customHeight="false" outlineLevel="0" collapsed="false">
      <c r="A34" s="13" t="s">
        <v>212</v>
      </c>
      <c r="B34" s="13" t="s">
        <v>143</v>
      </c>
      <c r="C34" s="13" t="s">
        <v>149</v>
      </c>
      <c r="E34" s="17"/>
    </row>
    <row r="35" customFormat="false" ht="13.5" hidden="false" customHeight="false" outlineLevel="0" collapsed="false">
      <c r="A35" s="13" t="s">
        <v>214</v>
      </c>
      <c r="B35" s="13" t="s">
        <v>134</v>
      </c>
      <c r="C35" s="13" t="s">
        <v>149</v>
      </c>
      <c r="E35" s="17" t="s">
        <v>243</v>
      </c>
    </row>
    <row r="36" customFormat="false" ht="13.5" hidden="false" customHeight="false" outlineLevel="0" collapsed="false">
      <c r="A36" s="13" t="s">
        <v>216</v>
      </c>
      <c r="B36" s="13" t="s">
        <v>138</v>
      </c>
      <c r="C36" s="13" t="s">
        <v>133</v>
      </c>
      <c r="E36" s="17"/>
    </row>
    <row r="37" customFormat="false" ht="13.5" hidden="false" customHeight="false" outlineLevel="0" collapsed="false">
      <c r="A37" s="13" t="s">
        <v>219</v>
      </c>
      <c r="B37" s="13" t="s">
        <v>143</v>
      </c>
      <c r="C37" s="13" t="s">
        <v>133</v>
      </c>
      <c r="E37" s="17"/>
    </row>
    <row r="38" customFormat="false" ht="13.5" hidden="false" customHeight="false" outlineLevel="0" collapsed="false">
      <c r="A38" s="13" t="s">
        <v>221</v>
      </c>
      <c r="B38" s="13" t="s">
        <v>138</v>
      </c>
      <c r="C38" s="13" t="s">
        <v>149</v>
      </c>
      <c r="E38" s="17"/>
    </row>
    <row r="39" customFormat="false" ht="13.5" hidden="false" customHeight="false" outlineLevel="0" collapsed="false">
      <c r="A39" s="13" t="s">
        <v>223</v>
      </c>
      <c r="B39" s="13" t="s">
        <v>138</v>
      </c>
      <c r="C39" s="13" t="s">
        <v>149</v>
      </c>
      <c r="E39" s="17"/>
    </row>
    <row r="40" customFormat="false" ht="13.5" hidden="false" customHeight="false" outlineLevel="0" collapsed="false">
      <c r="A40" s="13" t="s">
        <v>225</v>
      </c>
      <c r="B40" s="13" t="s">
        <v>143</v>
      </c>
      <c r="C40" s="13" t="s">
        <v>133</v>
      </c>
      <c r="E40" s="17"/>
    </row>
    <row r="41" customFormat="false" ht="13.5" hidden="false" customHeight="false" outlineLevel="0" collapsed="false">
      <c r="A41" s="13" t="s">
        <v>227</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37"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37"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37"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37"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37"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37"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37"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37"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37"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37"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37"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37"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37"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37"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37"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37"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37"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37"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37"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37"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37"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37"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37"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37"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37"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37"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37"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37"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37"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37"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37"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37"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37"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37"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37"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37"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37"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37"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37"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37"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37"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37"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37"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37"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37"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37"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37"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37"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37"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37"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37"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37"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37"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37"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37"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37"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37"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37"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37"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37"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37"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37"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27"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37"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37"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37"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37"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37"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37"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37"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37"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37"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37"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37"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37"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37" t="s">
        <v>770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37"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37"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37"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37"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37"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37"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37"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37"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37"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37"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37"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37"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37"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37"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37"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37"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37"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37"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37"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37"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37"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37"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37"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37"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37"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37"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2"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66" t="s">
        <v>688</v>
      </c>
      <c r="G377" s="66"/>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conditionalFormatting sqref="B1:B42 B435:B985">
    <cfRule type="cellIs" priority="2" operator="equal" aboveAverage="0" equalAverage="0" bottom="0" percent="0" rank="0" text="" dxfId="96">
      <formula>"x"</formula>
    </cfRule>
  </conditionalFormatting>
  <conditionalFormatting sqref="B1:B42 B435:B985">
    <cfRule type="cellIs" priority="3" operator="equal" aboveAverage="0" equalAverage="0" bottom="0" percent="0" rank="0" text="" dxfId="9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30107/"/>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19</v>
      </c>
      <c r="E1" s="7" t="s">
        <v>234</v>
      </c>
      <c r="F1" s="17" t="s">
        <v>235</v>
      </c>
      <c r="G1" s="7" t="s">
        <v>236</v>
      </c>
    </row>
    <row r="2" customFormat="false" ht="13.5" hidden="false" customHeight="false" outlineLevel="0" collapsed="false">
      <c r="A2" s="7" t="s">
        <v>18</v>
      </c>
      <c r="B2" s="11" t="s">
        <v>20</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134</v>
      </c>
      <c r="C4" s="13" t="s">
        <v>133</v>
      </c>
      <c r="E4" s="22" t="s">
        <v>241</v>
      </c>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t="s">
        <v>242</v>
      </c>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t="s">
        <v>263</v>
      </c>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8">
      <formula>"x"</formula>
    </cfRule>
  </conditionalFormatting>
  <conditionalFormatting sqref="B1:B42 B435:B985">
    <cfRule type="cellIs" priority="3" operator="equal" aboveAverage="0" equalAverage="0" bottom="0" percent="0" rank="0" text="" dxfId="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108</v>
      </c>
      <c r="E1" s="7" t="s">
        <v>234</v>
      </c>
      <c r="F1" s="17" t="s">
        <v>235</v>
      </c>
      <c r="G1" s="7" t="s">
        <v>236</v>
      </c>
    </row>
    <row r="2" customFormat="false" ht="13.5" hidden="false" customHeight="false" outlineLevel="0" collapsed="false">
      <c r="A2" s="7" t="s">
        <v>18</v>
      </c>
      <c r="B2" s="11" t="s">
        <v>842</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22"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98">
      <formula>"x"</formula>
    </cfRule>
  </conditionalFormatting>
  <conditionalFormatting sqref="B1:B42 B435:B985">
    <cfRule type="cellIs" priority="3" operator="equal" aboveAverage="0" equalAverage="0" bottom="0" percent="0" rank="0" text="" dxfId="9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60525/"/>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110</v>
      </c>
      <c r="E1" s="7" t="s">
        <v>234</v>
      </c>
      <c r="F1" s="17" t="s">
        <v>235</v>
      </c>
      <c r="G1" s="7" t="s">
        <v>236</v>
      </c>
      <c r="H1" s="11" t="s">
        <v>843</v>
      </c>
    </row>
    <row r="2" customFormat="false" ht="13.5" hidden="false" customHeight="false" outlineLevel="0" collapsed="false">
      <c r="A2" s="7" t="s">
        <v>18</v>
      </c>
      <c r="B2" s="11" t="s">
        <v>844</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0">
      <formula>"x"</formula>
    </cfRule>
  </conditionalFormatting>
  <conditionalFormatting sqref="B1:B42 B435:B985">
    <cfRule type="cellIs" priority="3" operator="equal" aboveAverage="0" equalAverage="0" bottom="0" percent="0" rank="0" text="" dxfId="10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resource/jis-x-8341-3-2016/"/>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112</v>
      </c>
      <c r="E1" s="7" t="s">
        <v>234</v>
      </c>
      <c r="F1" s="17" t="s">
        <v>235</v>
      </c>
      <c r="G1" s="7" t="s">
        <v>236</v>
      </c>
    </row>
    <row r="2" customFormat="false" ht="13.5" hidden="false" customHeight="false" outlineLevel="0" collapsed="false">
      <c r="A2" s="7" t="s">
        <v>18</v>
      </c>
      <c r="B2" s="11" t="s">
        <v>845</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2">
      <formula>"x"</formula>
    </cfRule>
  </conditionalFormatting>
  <conditionalFormatting sqref="B1:B42 B435:B985">
    <cfRule type="cellIs" priority="3" operator="equal" aboveAverage="0" equalAverage="0" bottom="0" percent="0" rank="0" text="" dxfId="10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90409/"/>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114</v>
      </c>
      <c r="E1" s="7" t="s">
        <v>234</v>
      </c>
      <c r="F1" s="17" t="s">
        <v>235</v>
      </c>
      <c r="G1" s="7" t="s">
        <v>236</v>
      </c>
    </row>
    <row r="2" customFormat="false" ht="13.5" hidden="false" customHeight="false" outlineLevel="0" collapsed="false">
      <c r="A2" s="7" t="s">
        <v>18</v>
      </c>
      <c r="B2" s="11" t="s">
        <v>846</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E18" s="63"/>
    </row>
    <row r="19" customFormat="false" ht="13.5" hidden="false" customHeight="false" outlineLevel="0" collapsed="false">
      <c r="A19" s="21" t="str">
        <f aca="false">HYPERLINK("https://waic.jp/docs/UNDERSTANDING-WCAG20/keyboard-operation-trapping", "2.1.2")</f>
        <v>2.1.2</v>
      </c>
      <c r="B19" s="13" t="s">
        <v>143</v>
      </c>
      <c r="C19" s="13" t="s">
        <v>133</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64"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4">
      <formula>"x"</formula>
    </cfRule>
  </conditionalFormatting>
  <conditionalFormatting sqref="B1:B42 B435:B985">
    <cfRule type="cellIs" priority="3" operator="equal" aboveAverage="0" equalAverage="0" bottom="0" percent="0" rank="0" text="" dxfId="10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11003/"/>
    <hyperlink ref="D32" r:id="rId3" display="G107"/>
    <hyperlink ref="F48" r:id="rId4" display="ARIA6"/>
    <hyperlink ref="G48" r:id="rId5" display="オブジェクトのラベルを提供するために aria-label を使用する"/>
    <hyperlink ref="F49" r:id="rId6" display="ARIA10"/>
    <hyperlink ref="G49" r:id="rId7" display="非テキストコンテンツに対してテキストによる代替を提供するために aria-labelledby を使用する"/>
    <hyperlink ref="F50" r:id="rId8" display="G196"/>
    <hyperlink ref="G50" r:id="rId9" display="画像のグループにある一つの画像に、そのグループのすべての画像を説明するテキストによる代替を提供する"/>
    <hyperlink ref="F51" r:id="rId10" display="H2"/>
    <hyperlink ref="G51" r:id="rId11" display="同じリソースに対して隣接する画像とテキストリンクを結合する"/>
    <hyperlink ref="F52" r:id="rId12" display="H35"/>
    <hyperlink ref="G52" r:id="rId13" display="applet 要素にテキストによる代替を提供する"/>
    <hyperlink ref="F53" r:id="rId14" display="H37"/>
    <hyperlink ref="G53" r:id="rId15" display="img 要素の alt 属性を使用する"/>
    <hyperlink ref="F54" r:id="rId16" display="H53"/>
    <hyperlink ref="G54" r:id="rId17" display="object 要素のボディを使用する"/>
    <hyperlink ref="F55" r:id="rId18" display="H86"/>
    <hyperlink ref="G55" r:id="rId19" display="ASCII アート、顔文字、及びリート語にテキストによる代替を提供する"/>
    <hyperlink ref="F59" r:id="rId20" display="ARIA6"/>
    <hyperlink ref="G59" r:id="rId21" display="オブジェクトのラベルを提供するために aria-label を使用する"/>
    <hyperlink ref="F60" r:id="rId22" display="ARIA10"/>
    <hyperlink ref="G60" r:id="rId23" display="非テキストコンテンツに対してテキストによる代替を提供するために aria-labelledby を使用する"/>
    <hyperlink ref="F61" r:id="rId24" display="G196"/>
    <hyperlink ref="G61" r:id="rId25" display="画像のグループにある一つの画像に、そのグループのすべての画像を説明するテキストによる代替を提供する"/>
    <hyperlink ref="F62" r:id="rId26" display="H2"/>
    <hyperlink ref="G62" r:id="rId27" display="同じリソースに対して隣接する画像とテキストリンクを結合する"/>
    <hyperlink ref="F63" r:id="rId28" display="H35"/>
    <hyperlink ref="G63" r:id="rId29" display="applet 要素にテキストによる代替を提供する"/>
    <hyperlink ref="F64" r:id="rId30" display="H37"/>
    <hyperlink ref="G64" r:id="rId31" display="img 要素の alt 属性を使用する"/>
    <hyperlink ref="F65" r:id="rId32" display="H53"/>
    <hyperlink ref="G65" r:id="rId33" display="object 要素のボディを使用する"/>
    <hyperlink ref="F66" r:id="rId34" display="H86"/>
    <hyperlink ref="G66" r:id="rId35" display="ASCII アート、顔文字、及びリート語にテキストによる代替を提供する"/>
    <hyperlink ref="F68" r:id="rId36" display="ARIA15"/>
    <hyperlink ref="G68" r:id="rId37" display="画像の説明を提供するために aria-describedby を使用する"/>
    <hyperlink ref="F69" r:id="rId38" display="G73"/>
    <hyperlink ref="G69" r:id="rId39" display="非テキストコンテンツのすぐ隣に別の場所へのリンクを置き、その別の場所で長い説明を提供する"/>
    <hyperlink ref="F70" r:id="rId40" display="G74"/>
    <hyperlink ref="G70" r:id="rId41" display="短い説明の中で長い説明のある場所を示して、非テキストコンテンツの近くにあるテキストで長い説明を提供する"/>
    <hyperlink ref="F71" r:id="rId42" display="G92"/>
    <hyperlink ref="G71" r:id="rId43" display="非テキストコンテンツに対して、それと同じ目的を果たし、かつ同じ情報を示す長い説明を提供する"/>
    <hyperlink ref="F72" r:id="rId44" display="H45"/>
    <hyperlink ref="G72" r:id="rId45" display="longdesc 属性を用いる"/>
    <hyperlink ref="F73" r:id="rId46" display="H53"/>
    <hyperlink ref="G73" r:id="rId47" display="object 要素のボディを使用する"/>
    <hyperlink ref="F77" r:id="rId48" display="ARIA6"/>
    <hyperlink ref="G77" r:id="rId49" display="オブジェクトのラベルを提供するために aria-label を使用する"/>
    <hyperlink ref="F78" r:id="rId50" display="ARIA9"/>
    <hyperlink ref="G78" r:id="rId51" display="複数のテキストノードをつなげて一つのラベルにするために、aria-labelledby を使用する"/>
    <hyperlink ref="F79" r:id="rId52" display="H24"/>
    <hyperlink ref="G79" r:id="rId53" display="イメージマップの area 要素にテキストによる代替を提供する"/>
    <hyperlink ref="F80" r:id="rId54" display="H30"/>
    <hyperlink ref="G80" r:id="rId55" display="a 要素のリンクの目的を説明するリンクテキストを提供する"/>
    <hyperlink ref="F81" r:id="rId56" display="H36"/>
    <hyperlink ref="G81" r:id="rId57" display="送信ボタンとして用いる画像の alt 属性を使用する"/>
    <hyperlink ref="F82" r:id="rId58" display="H44"/>
    <hyperlink ref="G82" r:id="rId59" display="テキストラベルとフォームコントロールを関連付けるために、label 要素を使用する"/>
    <hyperlink ref="F83" r:id="rId60" display="H65"/>
    <hyperlink ref="G83" r:id="rId61" display="label 要素を使用できない場合に、フォームコントロールを特定するために、title 属性を使用する"/>
    <hyperlink ref="F87" r:id="rId62" display="ARIA6"/>
    <hyperlink ref="G87" r:id="rId63" display="オブジェクトのラベルを提供するために aria-label を使用する"/>
    <hyperlink ref="F88" r:id="rId64" display="ARIA10"/>
    <hyperlink ref="G88" r:id="rId65" display="非テキストコンテンツに対してテキストによる代替を提供するために aria-labelledby を使用する"/>
    <hyperlink ref="F89" r:id="rId66" display="G196"/>
    <hyperlink ref="G89" r:id="rId67" display="画像のグループにある一つの画像に、そのグループのすべての画像を説明するテキストによる代替を提供する"/>
    <hyperlink ref="F90" r:id="rId68" display="H2"/>
    <hyperlink ref="G90" r:id="rId69" display="同じリソースに対して隣接する画像とテキストリンクを結合する"/>
    <hyperlink ref="F91" r:id="rId70" display="H35"/>
    <hyperlink ref="G91" r:id="rId71" display="applet 要素にテキストによる代替を提供する"/>
    <hyperlink ref="F92" r:id="rId72" display="H37"/>
    <hyperlink ref="G92" r:id="rId73" display="img 要素の alt 属性を使用する"/>
    <hyperlink ref="F93" r:id="rId74" display="H53"/>
    <hyperlink ref="G93" r:id="rId75" display="object 要素のボディを使用する"/>
    <hyperlink ref="F94" r:id="rId76" display="H86"/>
    <hyperlink ref="G94" r:id="rId77" display="ASCII アート、顔文字、及びリート語にテキストによる代替を提供する"/>
    <hyperlink ref="F97" r:id="rId78" display="ARIA6"/>
    <hyperlink ref="G97" r:id="rId79" display="オブジェクトのラベルを提供するために aria-label を使用する"/>
    <hyperlink ref="F98" r:id="rId80" display="ARIA10"/>
    <hyperlink ref="G98" r:id="rId81" display="非テキストコンテンツに対してテキストによる代替を提供するために aria-labelledby を使用する"/>
    <hyperlink ref="F99" r:id="rId82" display="G196"/>
    <hyperlink ref="G99" r:id="rId83" display="画像のグループにある一つの画像に、そのグループのすべての画像を説明するテキストによる代替を提供する"/>
    <hyperlink ref="F100" r:id="rId84" display="H2"/>
    <hyperlink ref="G100" r:id="rId85" display="同じリソースに対して隣接する画像とテキストリンクを結合する"/>
    <hyperlink ref="F101" r:id="rId86" display="H35"/>
    <hyperlink ref="G101" r:id="rId87" display="applet 要素にテキストによる代替を提供する"/>
    <hyperlink ref="F102" r:id="rId88" display="H37"/>
    <hyperlink ref="G102" r:id="rId89" display="img 要素の alt 属性を使用する"/>
    <hyperlink ref="F103" r:id="rId90" display="H53"/>
    <hyperlink ref="G103" r:id="rId91" display="object 要素のボディを使用する"/>
    <hyperlink ref="F104" r:id="rId92" display="H86"/>
    <hyperlink ref="G104" r:id="rId93" display="ASCII アート、顔文字、及びリート語にテキストによる代替を提供する"/>
    <hyperlink ref="F107" r:id="rId94" display="ARIA6"/>
    <hyperlink ref="G107" r:id="rId95" display="オブジェクトのラベルを提供するために aria-label を使用する"/>
    <hyperlink ref="F108" r:id="rId96" display="ARIA10"/>
    <hyperlink ref="G108" r:id="rId97" display="非テキストコンテンツに対してテキストによる代替を提供するために aria-labelledby を使用する"/>
    <hyperlink ref="F109" r:id="rId98" display="G196"/>
    <hyperlink ref="G109" r:id="rId99" display="画像のグループにある一つの画像に、そのグループのすべての画像を説明するテキストによる代替を提供する"/>
    <hyperlink ref="F110" r:id="rId100" display="H2"/>
    <hyperlink ref="G110" r:id="rId101" display="同じリソースに対して隣接する画像とテキストリンクを結合する"/>
    <hyperlink ref="F111" r:id="rId102" display="H35"/>
    <hyperlink ref="G111" r:id="rId103" display="applet 要素にテキストによる代替を提供する"/>
    <hyperlink ref="F112" r:id="rId104" display="H37"/>
    <hyperlink ref="G112" r:id="rId105" display="img 要素の alt 属性を使用する"/>
    <hyperlink ref="F113" r:id="rId106" display="H53"/>
    <hyperlink ref="G113" r:id="rId107" display="object 要素のボディを使用する"/>
    <hyperlink ref="F114" r:id="rId108" display="H86"/>
    <hyperlink ref="G114" r:id="rId109" display="ASCII アート、顔文字、及びリート語にテキストによる代替を提供する"/>
    <hyperlink ref="F116" r:id="rId110" display="G143, G144"/>
    <hyperlink ref="G116" r:id="rId111" display="CAPTCHA の目的を説明するために、テキストによる代替を提供する、かつ、異なるモダリティを用いて同じ目的を果たす、もう一つの CAPTCHA がウェブページに含まれていることを確認する"/>
    <hyperlink ref="F120" r:id="rId112" display="C9"/>
    <hyperlink ref="G120" r:id="rId113" display="装飾目的の画像を付加するために、CSS を使用する"/>
    <hyperlink ref="F121" r:id="rId114" display="H67"/>
    <hyperlink ref="G121" r:id="rId115" display="支援技術が無視すべき画像に対して、img 要素の alt テキストを空にして、title 属性を付与しない"/>
    <hyperlink ref="F124" r:id="rId116" display="G158"/>
    <hyperlink ref="G124" r:id="rId117" display="音声のみの時間依存メディアに対する代替コンテンツを提供する"/>
    <hyperlink ref="F126" r:id="rId118" display="G159"/>
    <hyperlink ref="G126" r:id="rId119" display="映像のみの時間依存メディアに対する代替コンテンツを提供する"/>
    <hyperlink ref="F127" r:id="rId120" display="G166"/>
    <hyperlink ref="G127" r:id="rId121" display="重要な映像コンテンツを説明する音声を提供する"/>
    <hyperlink ref="F131" r:id="rId122" display="G93"/>
    <hyperlink ref="G131" r:id="rId123" display="オープン (常に見える) キャプションを提供する"/>
    <hyperlink ref="F132" r:id="rId124" display="G87"/>
    <hyperlink ref="G132" r:id="rId125" display="クローズドキャプションを提供する"/>
    <hyperlink ref="F133" r:id="rId126" display="H95"/>
    <hyperlink ref="G133" r:id="rId127" display="キャプションを提供するために、track 要素を使用する"/>
    <hyperlink ref="F136" r:id="rId128" display="G69"/>
    <hyperlink ref="G136" r:id="rId129" display="次の達成方法を用いて、時間依存メディアに対する代替コンテンツを提供する"/>
    <hyperlink ref="F137" r:id="rId130" display="G58"/>
    <hyperlink ref="G137" r:id="rId131" display="非テキストコンテンツのすぐ隣に、時間依存メディアの代替へのリンクを配置する"/>
    <hyperlink ref="F139" r:id="rId132" display="H53"/>
    <hyperlink ref="G139" r:id="rId133" display="object 要素のボディを使用する"/>
    <hyperlink ref="F140" r:id="rId134" display="G78"/>
    <hyperlink ref="G140" r:id="rId135" display="音声解説を含んだ、利用者が選択可能な副音声トラックを提供する"/>
    <hyperlink ref="F141" r:id="rId136" display="G173"/>
    <hyperlink ref="G141" r:id="rId137" display="映像の音声解説付きバージョンを提供する"/>
    <hyperlink ref="F142" r:id="rId138" display="G8"/>
    <hyperlink ref="G142" r:id="rId139" display="拡張音声解説が付いたムービーを提供する"/>
    <hyperlink ref="F143" r:id="rId140" display="G203"/>
    <hyperlink ref="G143" r:id="rId141" display="話者が話すのみの映像を説明するために、静的なテキストによる代替を使用する"/>
    <hyperlink ref="F147" r:id="rId142" display="ARIA11"/>
    <hyperlink ref="G147" r:id="rId143" display="ページのリージョンを特定するために ARIA ランドマークを使用する"/>
    <hyperlink ref="F148" r:id="rId144" display="ARIA12"/>
    <hyperlink ref="G148" r:id="rId145" display="見出しを特定するために role=heading を使用する"/>
    <hyperlink ref="F149" r:id="rId146" display="ARIA13"/>
    <hyperlink ref="G149" r:id="rId147" display="リージョンとランドマークに名前 (name) を付けるために、aria-labelledby を使用する"/>
    <hyperlink ref="F150" r:id="rId148" display="ARIA16"/>
    <hyperlink ref="G150" r:id="rId149" display="ユーザインターフェース コントロールの名前 (name) を提供するために、aria-labelledby を使用する"/>
    <hyperlink ref="F151" r:id="rId150" display="ARIA17"/>
    <hyperlink ref="G151" r:id="rId151" display="関連するフォームコントロールを特定するために、グルーピングロールを使用する"/>
    <hyperlink ref="F152" r:id="rId152" display="ARIA20"/>
    <hyperlink ref="G152" r:id="rId153" display="ページのリージョンを特定するために region ロールを使用する"/>
    <hyperlink ref="F153" r:id="rId154" display="G115, H49"/>
    <hyperlink ref="G153" r:id="rId155" display="構造をマークアップするために、セマンティックな要素を使用する、かつ、強調又は特別なテキストをマークアップするために、セマンティックなマークアップを使用する "/>
    <hyperlink ref="F154" r:id="rId156" display="G117"/>
    <hyperlink ref="G154" r:id="rId157" display="テキストの提示のバリエーションによって伝えている情報を伝達するために、テキストを使用する"/>
    <hyperlink ref="F155" r:id="rId158" display="G140"/>
    <hyperlink ref="G155" r:id="rId159" display="異なる提示を可能にするために、情報と構造を表現から分離する"/>
    <hyperlink ref="F157" r:id="rId160" display="G138"/>
    <hyperlink ref="G157" r:id="rId161" display="色の手がかりを用いるときは必ず、セマンティックなマークアップを使用する"/>
    <hyperlink ref="F158" r:id="rId162" display="H51"/>
    <hyperlink ref="G158" r:id="rId163" display="表形式の情報を提示するために、テーブルのマークアップを使用する"/>
    <hyperlink ref="F159" r:id="rId164" display="H39"/>
    <hyperlink ref="G159" r:id="rId165" display="データテーブルのキャプションとデータテーブルを関連付けるために、caption 要素を使用する"/>
    <hyperlink ref="F160" r:id="rId166" display="H73"/>
    <hyperlink ref="G160" r:id="rId167" display="データテーブルの概要を提供するために、table 要素の summary 属性を使用する"/>
    <hyperlink ref="F161" r:id="rId168" display="H63"/>
    <hyperlink ref="G161" r:id="rId169" display="データテーブルで見出しセルとデータセルを関連付けるために、scope 属性を使用する"/>
    <hyperlink ref="F162" r:id="rId170" display="H43"/>
    <hyperlink ref="G162" r:id="rId171" display="データテーブルのデータセルを見出しセルと関連付けるために、id 属性及び headers 属性を使用する"/>
    <hyperlink ref="F163" r:id="rId172" display="H44"/>
    <hyperlink ref="G163" r:id="rId173" display="テキストラベルとフォームコントロールを関連付けるために、label 要素を使用する"/>
    <hyperlink ref="F164" r:id="rId174" display="H65"/>
    <hyperlink ref="G164" r:id="rId175" display="label 要素を使用できない場合に、フォームコントロールを特定するために、title 属性を使用する"/>
    <hyperlink ref="F165" r:id="rId176" display="H71"/>
    <hyperlink ref="G165" r:id="rId177" display="fieldset 要素及び legend 要素を使用して、フォームコントロールのグループに関する説明を提供する"/>
    <hyperlink ref="F166" r:id="rId178" display="H85"/>
    <hyperlink ref="G166" r:id="rId179" display="select 要素内の option 要素をグループ化するために、optgroup 要素を使用する"/>
    <hyperlink ref="F167" r:id="rId180" display="H48"/>
    <hyperlink ref="G167" r:id="rId181" display="リスト又はリンクのグループに、ol 要素、ul 要素、dl 要素を用いる"/>
    <hyperlink ref="F168" r:id="rId182" display="H42"/>
    <hyperlink ref="G168" r:id="rId183" display="見出しを特定するために、h1 要素～ h6 要素を使用する"/>
    <hyperlink ref="F169" r:id="rId184" display="SCR21"/>
    <hyperlink ref="G169" r:id="rId185" display="ページにコンテンツを追加するために、Document Object Model (DOM) の機能を使用する"/>
    <hyperlink ref="F170" r:id="rId186" display="H97"/>
    <hyperlink ref="G170" r:id="rId187" display="nav 要素を使用して、関連したリンクをグループ化する"/>
    <hyperlink ref="F172" r:id="rId188" display="G117"/>
    <hyperlink ref="G172" r:id="rId189" display="テキストの提示のバリエーションによって伝えている情報を伝達するために、テキストを使用する"/>
    <hyperlink ref="F174" r:id="rId190" display="T1"/>
    <hyperlink ref="G174" r:id="rId191" display="段落に、標準的なテキストの書式の表現法を使用する"/>
    <hyperlink ref="F175" r:id="rId192" display="T2"/>
    <hyperlink ref="G175" r:id="rId193" display="リストに、標準的なテキストの書式の表現法を使用する"/>
    <hyperlink ref="F176" r:id="rId194" display="T3"/>
    <hyperlink ref="G176" r:id="rId195" display="見出しに、標準的なテキストの書式の表現法を使用する"/>
    <hyperlink ref="F178" r:id="rId196" display="G57"/>
    <hyperlink ref="G178" r:id="rId197" display="コンテンツを意味のある順序で並べる"/>
    <hyperlink ref="F180" r:id="rId198" display="G57, H34"/>
    <hyperlink ref="G180" r:id="rId199" display="インラインでテキストの方向を混在させるために、Unicode の right-to-left mark (RLM) 又は left-to-right mark (LRM) を使用する"/>
    <hyperlink ref="F181" r:id="rId200" display="G57, H56"/>
    <hyperlink ref="G181" r:id="rId201" display="入れ子になったテキストの表記方向に伴う問題を解決するために、インライン要素の dir 属性を使用する"/>
    <hyperlink ref="F182" r:id="rId202" display="G57, C6"/>
    <hyperlink ref="G182" r:id="rId203" display="構造を示すマークアップに基づいてコンテンツを配置する"/>
    <hyperlink ref="F183" r:id="rId204" display="G57, C8"/>
    <hyperlink ref="G183" r:id="rId205" display="単語内の文字間隔を制御するために、CSS の letter-spacing を使用する"/>
    <hyperlink ref="F184" r:id="rId206" display="C27"/>
    <hyperlink ref="G184" r:id="rId207" display="DOM の順序を表示順序と一致させる"/>
    <hyperlink ref="F186" r:id="rId208" display="G96"/>
    <hyperlink ref="F189" r:id="rId209" display="G14"/>
    <hyperlink ref="F190" r:id="rId210" display="G205"/>
    <hyperlink ref="F191" r:id="rId211" display="G182"/>
    <hyperlink ref="F192" r:id="rId212" display="G183"/>
    <hyperlink ref="F194" r:id="rId213" display="G111"/>
    <hyperlink ref="F195" r:id="rId214" display="G14"/>
    <hyperlink ref="F197" r:id="rId215" display="G60"/>
    <hyperlink ref="F198" r:id="rId216" display="G170"/>
    <hyperlink ref="F199" r:id="rId217" display="G171"/>
    <hyperlink ref="F201" r:id="rId218" display="G202"/>
    <hyperlink ref="F202" r:id="rId219" display="H91"/>
    <hyperlink ref="F204" r:id="rId220" display="SCR20"/>
    <hyperlink ref="F205" r:id="rId221" display="SCR35"/>
    <hyperlink ref="F206" r:id="rId222" display="SCR2"/>
    <hyperlink ref="F209" r:id="rId223" display="G21"/>
    <hyperlink ref="F212" r:id="rId224" display="G133"/>
    <hyperlink ref="F213" r:id="rId225" display="G198"/>
    <hyperlink ref="F215" r:id="rId226" display="G198"/>
    <hyperlink ref="F216" r:id="rId227" display="G180"/>
    <hyperlink ref="F217" r:id="rId228" display="SCR16, SCR1"/>
    <hyperlink ref="F219" r:id="rId229" display="G4"/>
    <hyperlink ref="F220" r:id="rId230" display="G198"/>
    <hyperlink ref="F221" r:id="rId231" display="SCR33"/>
    <hyperlink ref="F222" r:id="rId232" display="SCR36"/>
    <hyperlink ref="F233" r:id="rId233" display="G186"/>
    <hyperlink ref="F239" r:id="rId234" display="G1"/>
    <hyperlink ref="F240" r:id="rId235" display="G123"/>
    <hyperlink ref="F241" r:id="rId236" display="G124"/>
    <hyperlink ref="F243" r:id="rId237" display="ARIA11"/>
    <hyperlink ref="F244" r:id="rId238" display="H69"/>
    <hyperlink ref="F245" r:id="rId239" display="H70, H64"/>
    <hyperlink ref="F246" r:id="rId240" display="SCR28"/>
    <hyperlink ref="F252" r:id="rId241" display="H4"/>
    <hyperlink ref="F253" r:id="rId242" display="C27"/>
    <hyperlink ref="F255" r:id="rId243" display="SCR26"/>
    <hyperlink ref="F256" r:id="rId244" display="SCR37"/>
    <hyperlink ref="F259" r:id="rId245" display="G91"/>
    <hyperlink ref="F260" r:id="rId246" display="H30"/>
    <hyperlink ref="F261" r:id="rId247" display="H24"/>
    <hyperlink ref="F263" r:id="rId248" display="G189"/>
    <hyperlink ref="F264" r:id="rId249" display="SCR30"/>
    <hyperlink ref="F265" r:id="rId250" display="G53"/>
    <hyperlink ref="F267" r:id="rId251" display="C7"/>
    <hyperlink ref="F269" r:id="rId252" display="ARIA7"/>
    <hyperlink ref="F270" r:id="rId253" display="ARIA8"/>
    <hyperlink ref="F271" r:id="rId254" display="H77"/>
    <hyperlink ref="F272" r:id="rId255" display="H78"/>
    <hyperlink ref="F273" r:id="rId256" display="H79"/>
    <hyperlink ref="F274" r:id="rId257" display="H81"/>
    <hyperlink ref="F277" r:id="rId258" display="H57"/>
    <hyperlink ref="F279" r:id="rId259" display="G107"/>
    <hyperlink ref="F281" r:id="rId260" display="G80"/>
    <hyperlink ref="F282" r:id="rId261" display="H32"/>
    <hyperlink ref="F283" r:id="rId262" display="H84"/>
    <hyperlink ref="F284" r:id="rId263" display="G13"/>
    <hyperlink ref="F285" r:id="rId264" display="SCR19"/>
    <hyperlink ref="F288" r:id="rId265" display="G83"/>
    <hyperlink ref="F289" r:id="rId266" display="ARIA21"/>
    <hyperlink ref="F290" r:id="rId267" display="SCR18"/>
    <hyperlink ref="F292" r:id="rId268" display="ARIA18"/>
    <hyperlink ref="F293" r:id="rId269" display="ARIA19"/>
    <hyperlink ref="F294" r:id="rId270" display="ARIA21"/>
    <hyperlink ref="F295" r:id="rId271" display="G84"/>
    <hyperlink ref="F296" r:id="rId272" display="G85"/>
    <hyperlink ref="F297" r:id="rId273" display="SCR18"/>
    <hyperlink ref="F298" r:id="rId274" display="SCR32"/>
    <hyperlink ref="F300" r:id="rId275" display="G131"/>
    <hyperlink ref="F301" r:id="rId276" display="ARIA1"/>
    <hyperlink ref="F302" r:id="rId277" display="ARIA9"/>
    <hyperlink ref="F303" r:id="rId278" display="ARIA17"/>
    <hyperlink ref="F304" r:id="rId279" display="G89"/>
    <hyperlink ref="F305" r:id="rId280" display="G184"/>
    <hyperlink ref="F306" r:id="rId281" display="G162"/>
    <hyperlink ref="F307" r:id="rId282" display="G83"/>
    <hyperlink ref="F308" r:id="rId283" display="H90"/>
    <hyperlink ref="F309" r:id="rId284" display="H44"/>
    <hyperlink ref="F310" r:id="rId285" display="H71"/>
    <hyperlink ref="F311" r:id="rId286" display="H65"/>
    <hyperlink ref="F312" r:id="rId287" display="G167"/>
    <hyperlink ref="F314" r:id="rId288" display="G134"/>
    <hyperlink ref="F315" r:id="rId289" display="G192"/>
    <hyperlink ref="F316" r:id="rId290" display="H88"/>
    <hyperlink ref="F319" r:id="rId291" display="H75"/>
    <hyperlink ref="F322" r:id="rId292" display="ARIA14"/>
    <hyperlink ref="F323" r:id="rId293" display="ARIA16"/>
    <hyperlink ref="F324" r:id="rId294" display="G108"/>
    <hyperlink ref="F325" r:id="rId295" display="H91"/>
    <hyperlink ref="F326" r:id="rId296" display="H44"/>
    <hyperlink ref="F327" r:id="rId297" display="H64"/>
    <hyperlink ref="F328" r:id="rId298" display="H65"/>
    <hyperlink ref="F329" r:id="rId299" display="H88"/>
    <hyperlink ref="F332" r:id="rId300" display="ARIA16"/>
    <hyperlink ref="F334" r:id="rId301" display="G135"/>
    <hyperlink ref="F336" r:id="rId302" display="G10"/>
    <hyperlink ref="F337" r:id="rId303" display="ARIA4"/>
    <hyperlink ref="F338" r:id="rId304" display="ARIA5"/>
    <hyperlink ref="F339" r:id="rId305" display="ARIA16"/>
    <hyperlink ref="F341" r:id="rId306" display="G9, G93"/>
    <hyperlink ref="F342" r:id="rId307" display="G9, G93"/>
    <hyperlink ref="F344" r:id="rId308" display="G78"/>
    <hyperlink ref="F345" r:id="rId309" display="G173"/>
    <hyperlink ref="F346" r:id="rId310" display="G8"/>
    <hyperlink ref="F347" r:id="rId311" display="G203"/>
    <hyperlink ref="F350" r:id="rId312" display="G18"/>
    <hyperlink ref="F351" r:id="rId313" display="G148"/>
    <hyperlink ref="F352" r:id="rId314" display="G174"/>
    <hyperlink ref="F354" r:id="rId315" display="G145"/>
    <hyperlink ref="F355" r:id="rId316" display="G148"/>
    <hyperlink ref="F356" r:id="rId317" display="G174"/>
    <hyperlink ref="F360" r:id="rId318" display="G142"/>
    <hyperlink ref="F362" r:id="rId319" display="C28"/>
    <hyperlink ref="F363" r:id="rId320" display="C12"/>
    <hyperlink ref="F364" r:id="rId321" display="C13"/>
    <hyperlink ref="F365" r:id="rId322" display="C14"/>
    <hyperlink ref="F366" r:id="rId323" display="SCR34"/>
    <hyperlink ref="F367" r:id="rId324" display="G146"/>
    <hyperlink ref="F368" r:id="rId325" display="G178"/>
    <hyperlink ref="F369" r:id="rId326" display="G179"/>
    <hyperlink ref="G369" r:id="rId327" display="文字サイズを変更し、かつテキストコンテナの幅を変更しないときに、コンテンツ又は機能が損なわれないようにする"/>
    <hyperlink ref="F371" r:id="rId328" display="C22"/>
    <hyperlink ref="F372" r:id="rId329" display="C30"/>
    <hyperlink ref="F373" r:id="rId330" display="G140"/>
    <hyperlink ref="F378" r:id="rId331" display="G125"/>
    <hyperlink ref="F379" r:id="rId332" display="G64"/>
    <hyperlink ref="F380" r:id="rId333" display="G63"/>
    <hyperlink ref="F381" r:id="rId334" display="G161"/>
    <hyperlink ref="F382" r:id="rId335" display="G126"/>
    <hyperlink ref="F383" r:id="rId336" display="G185"/>
    <hyperlink ref="F386" r:id="rId337" display="G130"/>
    <hyperlink ref="F387" r:id="rId338" display="G131"/>
    <hyperlink ref="F389" r:id="rId339" display="G149"/>
    <hyperlink ref="F390" r:id="rId340" display="C15"/>
    <hyperlink ref="F391" r:id="rId341" display="G165"/>
    <hyperlink ref="F392" r:id="rId342" display="G195"/>
    <hyperlink ref="F393" r:id="rId343" display="SCR31"/>
    <hyperlink ref="F396" r:id="rId344" display="H58"/>
    <hyperlink ref="F399" r:id="rId345" display="G61"/>
    <hyperlink ref="F402" r:id="rId346" display="G197"/>
    <hyperlink ref="F405" r:id="rId347" display="G83"/>
    <hyperlink ref="F406" r:id="rId348" display="ARIA2"/>
    <hyperlink ref="F408" r:id="rId349" display="ARIA18"/>
    <hyperlink ref="F409" r:id="rId350" display="G85"/>
    <hyperlink ref="F410" r:id="rId351" display="G177"/>
    <hyperlink ref="F411" r:id="rId352" display="SCR18"/>
    <hyperlink ref="F412" r:id="rId353" display="SCR32"/>
    <hyperlink ref="F414" r:id="rId354" display="ARIA18"/>
    <hyperlink ref="F415" r:id="rId355" display="G84"/>
    <hyperlink ref="F416" r:id="rId356" display="G177"/>
    <hyperlink ref="F417" r:id="rId357" display="SCR18"/>
    <hyperlink ref="F418" r:id="rId358" display="SCR32"/>
    <hyperlink ref="F423" r:id="rId359" display="G164"/>
    <hyperlink ref="F424" r:id="rId360" display="G98"/>
    <hyperlink ref="F425" r:id="rId361" display="G155"/>
    <hyperlink ref="F427" r:id="rId362" display="G99"/>
    <hyperlink ref="F428" r:id="rId363" display="G168"/>
    <hyperlink ref="F429" r:id="rId364" display="G155"/>
    <hyperlink ref="F432" r:id="rId365" display="G98"/>
    <hyperlink ref="F433" r:id="rId366"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7"/>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116</v>
      </c>
      <c r="E1" s="7" t="s">
        <v>234</v>
      </c>
      <c r="F1" s="17" t="s">
        <v>235</v>
      </c>
      <c r="G1" s="7" t="s">
        <v>236</v>
      </c>
    </row>
    <row r="2" customFormat="false" ht="13.5" hidden="false" customHeight="false" outlineLevel="0" collapsed="false">
      <c r="A2" s="7" t="s">
        <v>18</v>
      </c>
      <c r="B2" s="11" t="s">
        <v>847</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2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6">
      <formula>"x"</formula>
    </cfRule>
  </conditionalFormatting>
  <conditionalFormatting sqref="B1:B42 B435:B985">
    <cfRule type="cellIs" priority="3" operator="equal" aboveAverage="0" equalAverage="0" bottom="0" percent="0" rank="0" text="" dxfId="10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news/20131217/"/>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118</v>
      </c>
      <c r="E1" s="7" t="s">
        <v>234</v>
      </c>
      <c r="F1" s="17" t="s">
        <v>235</v>
      </c>
      <c r="G1" s="7" t="s">
        <v>236</v>
      </c>
      <c r="H1" s="70" t="s">
        <v>848</v>
      </c>
    </row>
    <row r="2" customFormat="false" ht="13.5" hidden="false" customHeight="false" outlineLevel="0" collapsed="false">
      <c r="A2" s="7" t="s">
        <v>18</v>
      </c>
      <c r="B2" s="11" t="s">
        <v>849</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134</v>
      </c>
      <c r="C4" s="13" t="s">
        <v>133</v>
      </c>
      <c r="E4" s="17" t="s">
        <v>850</v>
      </c>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134</v>
      </c>
      <c r="C10" s="13" t="s">
        <v>133</v>
      </c>
      <c r="E10" s="17" t="s">
        <v>851</v>
      </c>
    </row>
    <row r="11" customFormat="false" ht="13.5" hidden="false" customHeight="false" outlineLevel="0" collapsed="false">
      <c r="A11" s="21" t="str">
        <f aca="false">HYPERLINK("https://waic.jp/docs/UNDERSTANDING-WCAG20/content-structure-separation-sequence", "1.3.2")</f>
        <v>1.3.2</v>
      </c>
      <c r="B11" s="13" t="s">
        <v>134</v>
      </c>
      <c r="C11" s="13" t="s">
        <v>133</v>
      </c>
      <c r="E11" s="17" t="s">
        <v>852</v>
      </c>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134</v>
      </c>
      <c r="C15" s="13" t="s">
        <v>149</v>
      </c>
      <c r="E15" s="17" t="s">
        <v>853</v>
      </c>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134</v>
      </c>
      <c r="C23" s="13" t="s">
        <v>133</v>
      </c>
      <c r="E23" s="17" t="s">
        <v>854</v>
      </c>
    </row>
    <row r="24" customFormat="false" ht="13.5" hidden="false" customHeight="false" outlineLevel="0" collapsed="false">
      <c r="A24" s="21" t="str">
        <f aca="false">HYPERLINK("https://waic.jp/docs/UNDERSTANDING-WCAG20/navigation-mechanisms-title", "2.4.2")</f>
        <v>2.4.2</v>
      </c>
      <c r="B24" s="13" t="s">
        <v>134</v>
      </c>
      <c r="C24" s="13" t="s">
        <v>133</v>
      </c>
      <c r="E24" s="17" t="s">
        <v>855</v>
      </c>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t="s">
        <v>856</v>
      </c>
    </row>
    <row r="27" customFormat="false" ht="13.5" hidden="false" customHeight="false" outlineLevel="0" collapsed="false">
      <c r="A27" s="21" t="str">
        <f aca="false">HYPERLINK("https://waic.jp/docs/UNDERSTANDING-WCAG20/navigation-mechanisms-mult-loc", "2.4.5")</f>
        <v>2.4.5</v>
      </c>
      <c r="B27" s="13" t="s">
        <v>143</v>
      </c>
      <c r="C27" s="13" t="s">
        <v>149</v>
      </c>
      <c r="E27" s="17" t="s">
        <v>857</v>
      </c>
    </row>
    <row r="28" customFormat="false" ht="13.5" hidden="false" customHeight="false" outlineLevel="0" collapsed="false">
      <c r="A28" s="21" t="str">
        <f aca="false">HYPERLINK("https://waic.jp/docs/UNDERSTANDING-WCAG20/navigation-mechanisms-descriptive", "2.4.6")</f>
        <v>2.4.6</v>
      </c>
      <c r="B28" s="13" t="s">
        <v>134</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134</v>
      </c>
      <c r="C31" s="13" t="s">
        <v>149</v>
      </c>
      <c r="E31" s="17" t="s">
        <v>858</v>
      </c>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138</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138</v>
      </c>
      <c r="C35" s="13" t="s">
        <v>149</v>
      </c>
      <c r="E35" s="17"/>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138</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138</v>
      </c>
      <c r="C40" s="13" t="s">
        <v>133</v>
      </c>
      <c r="E40" s="17"/>
    </row>
    <row r="41" customFormat="false" ht="13.5" hidden="false" customHeight="false" outlineLevel="0" collapsed="false">
      <c r="A41" s="21" t="str">
        <f aca="false">HYPERLINK("https://waic.jp/docs/UNDERSTANDING-WCAG20/ensure-compat-rsv", "4.1.2")</f>
        <v>4.1.2</v>
      </c>
      <c r="B41" s="13" t="s">
        <v>138</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859</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26"/>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860</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26"/>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71"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t="s">
        <v>143</v>
      </c>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t="s">
        <v>143</v>
      </c>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t="s">
        <v>143</v>
      </c>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861</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t="s">
        <v>143</v>
      </c>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t="s">
        <v>143</v>
      </c>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t="s">
        <v>143</v>
      </c>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t="s">
        <v>143</v>
      </c>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t="s">
        <v>143</v>
      </c>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t="s">
        <v>143</v>
      </c>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t="s">
        <v>143</v>
      </c>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t="s">
        <v>143</v>
      </c>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t="s">
        <v>143</v>
      </c>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t="s">
        <v>143</v>
      </c>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t="s">
        <v>143</v>
      </c>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t="s">
        <v>143</v>
      </c>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t="s">
        <v>862</v>
      </c>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t="s">
        <v>143</v>
      </c>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t="s">
        <v>143</v>
      </c>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t="s">
        <v>143</v>
      </c>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t="s">
        <v>143</v>
      </c>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t="s">
        <v>143</v>
      </c>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143</v>
      </c>
      <c r="B364" s="28" t="s">
        <v>143</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143</v>
      </c>
      <c r="B366" s="28" t="s">
        <v>143</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143</v>
      </c>
      <c r="B372" s="28" t="s">
        <v>143</v>
      </c>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8">
      <formula>"x"</formula>
    </cfRule>
  </conditionalFormatting>
  <conditionalFormatting sqref="B1:B42 B435:B985">
    <cfRule type="cellIs" priority="3" operator="equal" aboveAverage="0" equalAverage="0" bottom="0" percent="0" rank="0" text="" dxfId="109">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wp-content/uploads/2017/03/201702_waic_seminar_ihara.pdf"/>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120</v>
      </c>
      <c r="E1" s="7" t="s">
        <v>234</v>
      </c>
      <c r="F1" s="17" t="s">
        <v>235</v>
      </c>
      <c r="G1" s="7" t="s">
        <v>236</v>
      </c>
      <c r="H1" s="70" t="s">
        <v>848</v>
      </c>
    </row>
    <row r="2" customFormat="false" ht="13.5" hidden="false" customHeight="false" outlineLevel="0" collapsed="false">
      <c r="A2" s="7" t="s">
        <v>18</v>
      </c>
      <c r="B2" s="11" t="s">
        <v>863</v>
      </c>
      <c r="E2" s="7" t="s">
        <v>237</v>
      </c>
      <c r="F2" s="11" t="s">
        <v>758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134</v>
      </c>
      <c r="C4" s="13" t="s">
        <v>133</v>
      </c>
      <c r="E4" s="17" t="s">
        <v>864</v>
      </c>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t="s">
        <v>865</v>
      </c>
    </row>
    <row r="11" customFormat="false" ht="13.5" hidden="false" customHeight="false" outlineLevel="0" collapsed="false">
      <c r="A11" s="21" t="str">
        <f aca="false">HYPERLINK("https://waic.jp/docs/UNDERSTANDING-WCAG20/content-structure-separation-sequence", "1.3.2")</f>
        <v>1.3.2</v>
      </c>
      <c r="B11" s="13" t="s">
        <v>134</v>
      </c>
      <c r="C11" s="13" t="s">
        <v>133</v>
      </c>
      <c r="E11" s="17" t="s">
        <v>866</v>
      </c>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t="s">
        <v>867</v>
      </c>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134</v>
      </c>
      <c r="C15" s="13" t="s">
        <v>149</v>
      </c>
      <c r="E15" s="17" t="s">
        <v>868</v>
      </c>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t="s">
        <v>869</v>
      </c>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134</v>
      </c>
      <c r="C27" s="13" t="s">
        <v>149</v>
      </c>
      <c r="E27" s="17" t="s">
        <v>870</v>
      </c>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143</v>
      </c>
      <c r="C31" s="13" t="s">
        <v>149</v>
      </c>
      <c r="E31" s="17" t="s">
        <v>871</v>
      </c>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138</v>
      </c>
      <c r="C33" s="13" t="s">
        <v>133</v>
      </c>
      <c r="E33" s="17"/>
    </row>
    <row r="34" customFormat="false" ht="13.5" hidden="false" customHeight="false" outlineLevel="0" collapsed="false">
      <c r="A34" s="21" t="str">
        <f aca="false">HYPERLINK("https://waic.jp/docs/UNDERSTANDING-WCAG20/consistent-behavior-consistent-locations", "3.2.3")</f>
        <v>3.2.3</v>
      </c>
      <c r="B34" s="13" t="s">
        <v>138</v>
      </c>
      <c r="C34" s="13" t="s">
        <v>149</v>
      </c>
      <c r="E34" s="17" t="s">
        <v>872</v>
      </c>
    </row>
    <row r="35" customFormat="false" ht="13.5" hidden="false" customHeight="false" outlineLevel="0" collapsed="false">
      <c r="A35" s="21" t="str">
        <f aca="false">HYPERLINK("https://waic.jp/docs/UNDERSTANDING-WCAG20/consistent-behavior-consistent-functionality", "3.2.4")</f>
        <v>3.2.4</v>
      </c>
      <c r="B35" s="13" t="s">
        <v>138</v>
      </c>
      <c r="C35" s="13" t="s">
        <v>149</v>
      </c>
      <c r="E35" s="17" t="s">
        <v>873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138</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138</v>
      </c>
      <c r="C40" s="13" t="s">
        <v>133</v>
      </c>
      <c r="E40" s="17"/>
    </row>
    <row r="41" customFormat="false" ht="13.5" hidden="false" customHeight="false" outlineLevel="0" collapsed="false">
      <c r="A41" s="21" t="str">
        <f aca="false">HYPERLINK("https://waic.jp/docs/UNDERSTANDING-WCAG20/ensure-compat-rsv", "4.1.2")</f>
        <v>4.1.2</v>
      </c>
      <c r="B41" s="13" t="s">
        <v>138</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859</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26"/>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860</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26"/>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71"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t="s">
        <v>143</v>
      </c>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t="s">
        <v>143</v>
      </c>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t="s">
        <v>143</v>
      </c>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861</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t="s">
        <v>143</v>
      </c>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t="s">
        <v>143</v>
      </c>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t="s">
        <v>143</v>
      </c>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t="s">
        <v>143</v>
      </c>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t="s">
        <v>143</v>
      </c>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t="s">
        <v>143</v>
      </c>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t="s">
        <v>143</v>
      </c>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t="s">
        <v>143</v>
      </c>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t="s">
        <v>143</v>
      </c>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t="s">
        <v>143</v>
      </c>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t="s">
        <v>143</v>
      </c>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t="s">
        <v>143</v>
      </c>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t="s">
        <v>862</v>
      </c>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t="s">
        <v>143</v>
      </c>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t="s">
        <v>143</v>
      </c>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t="s">
        <v>143</v>
      </c>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t="s">
        <v>143</v>
      </c>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t="s">
        <v>143</v>
      </c>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143</v>
      </c>
      <c r="B364" s="28" t="s">
        <v>143</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143</v>
      </c>
      <c r="B366" s="28" t="s">
        <v>143</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143</v>
      </c>
      <c r="B372" s="28" t="s">
        <v>143</v>
      </c>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10">
      <formula>"x"</formula>
    </cfRule>
  </conditionalFormatting>
  <conditionalFormatting sqref="B1:B42 B435:B985">
    <cfRule type="cellIs" priority="3" operator="equal" aboveAverage="0" equalAverage="0" bottom="0" percent="0" rank="0" text="" dxfId="11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wp-content/uploads/2019/02/20190118_session1.pdf"/>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122</v>
      </c>
      <c r="E1" s="7" t="s">
        <v>234</v>
      </c>
      <c r="F1" s="17" t="s">
        <v>235</v>
      </c>
      <c r="G1" s="7" t="s">
        <v>236</v>
      </c>
      <c r="H1" s="70" t="s">
        <v>848</v>
      </c>
    </row>
    <row r="2" customFormat="false" ht="13.5" hidden="false" customHeight="false" outlineLevel="0" collapsed="false">
      <c r="A2" s="7" t="s">
        <v>18</v>
      </c>
      <c r="B2" s="11" t="s">
        <v>123</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134</v>
      </c>
      <c r="C27" s="13" t="s">
        <v>149</v>
      </c>
      <c r="E27" s="17" t="s">
        <v>870</v>
      </c>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138</v>
      </c>
      <c r="C33" s="13" t="s">
        <v>133</v>
      </c>
      <c r="E33" s="17"/>
    </row>
    <row r="34" customFormat="false" ht="13.5" hidden="false" customHeight="false" outlineLevel="0" collapsed="false">
      <c r="A34" s="21" t="str">
        <f aca="false">HYPERLINK("https://waic.jp/docs/UNDERSTANDING-WCAG20/consistent-behavior-consistent-locations", "3.2.3")</f>
        <v>3.2.3</v>
      </c>
      <c r="B34" s="13" t="s">
        <v>138</v>
      </c>
      <c r="C34" s="13" t="s">
        <v>149</v>
      </c>
      <c r="E34" s="17" t="s">
        <v>872</v>
      </c>
    </row>
    <row r="35" customFormat="false" ht="13.5" hidden="false" customHeight="false" outlineLevel="0" collapsed="false">
      <c r="A35" s="21" t="str">
        <f aca="false">HYPERLINK("https://waic.jp/docs/UNDERSTANDING-WCAG20/consistent-behavior-consistent-functionality", "3.2.4")</f>
        <v>3.2.4</v>
      </c>
      <c r="B35" s="13" t="s">
        <v>138</v>
      </c>
      <c r="C35" s="13" t="s">
        <v>149</v>
      </c>
      <c r="E35" s="17"/>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138</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138</v>
      </c>
      <c r="C40" s="13" t="s">
        <v>133</v>
      </c>
      <c r="E40" s="17"/>
    </row>
    <row r="41" customFormat="false" ht="13.5" hidden="false" customHeight="false" outlineLevel="0" collapsed="false">
      <c r="A41" s="21" t="str">
        <f aca="false">HYPERLINK("https://waic.jp/docs/UNDERSTANDING-WCAG20/ensure-compat-rsv", "4.1.2")</f>
        <v>4.1.2</v>
      </c>
      <c r="B41" s="13" t="s">
        <v>138</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859</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26"/>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860</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26"/>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71"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t="s">
        <v>143</v>
      </c>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t="s">
        <v>143</v>
      </c>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t="s">
        <v>143</v>
      </c>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861</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t="s">
        <v>143</v>
      </c>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t="s">
        <v>143</v>
      </c>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t="s">
        <v>143</v>
      </c>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t="s">
        <v>143</v>
      </c>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t="s">
        <v>143</v>
      </c>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t="s">
        <v>143</v>
      </c>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t="s">
        <v>143</v>
      </c>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t="s">
        <v>143</v>
      </c>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t="s">
        <v>143</v>
      </c>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t="s">
        <v>143</v>
      </c>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t="s">
        <v>143</v>
      </c>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t="s">
        <v>143</v>
      </c>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t="s">
        <v>862</v>
      </c>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t="s">
        <v>143</v>
      </c>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t="s">
        <v>143</v>
      </c>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t="s">
        <v>143</v>
      </c>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t="s">
        <v>143</v>
      </c>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t="s">
        <v>143</v>
      </c>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143</v>
      </c>
      <c r="B364" s="28" t="s">
        <v>143</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143</v>
      </c>
      <c r="B366" s="28" t="s">
        <v>143</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143</v>
      </c>
      <c r="B372" s="28" t="s">
        <v>143</v>
      </c>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sheetData>
  <mergeCells count="1">
    <mergeCell ref="F377:G377"/>
  </mergeCells>
  <conditionalFormatting sqref="B1:B42 B434:B984">
    <cfRule type="cellIs" priority="2" operator="equal" aboveAverage="0" equalAverage="0" bottom="0" percent="0" rank="0" text="" dxfId="112">
      <formula>"x"</formula>
    </cfRule>
  </conditionalFormatting>
  <conditionalFormatting sqref="B1:B42 B434:B984">
    <cfRule type="cellIs" priority="3" operator="equal" aboveAverage="0" equalAverage="0" bottom="0" percent="0" rank="0" text="" dxfId="11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files/cheatsheet/waic_jis-x-8341-3_cheatsheet_201812.pdf"/>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21</v>
      </c>
      <c r="E1" s="7" t="s">
        <v>234</v>
      </c>
      <c r="F1" s="17" t="s">
        <v>235</v>
      </c>
      <c r="G1" s="7" t="s">
        <v>236</v>
      </c>
    </row>
    <row r="2" customFormat="false" ht="13.5" hidden="false" customHeight="false" outlineLevel="0" collapsed="false">
      <c r="A2" s="7" t="s">
        <v>18</v>
      </c>
      <c r="B2" s="11" t="s">
        <v>754</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134</v>
      </c>
      <c r="C4" s="13" t="s">
        <v>133</v>
      </c>
      <c r="E4" s="52" t="s">
        <v>755</v>
      </c>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23" t="s">
        <v>143</v>
      </c>
      <c r="C10" s="13" t="s">
        <v>133</v>
      </c>
      <c r="E10" s="17"/>
    </row>
    <row r="11" customFormat="false" ht="13.5" hidden="false" customHeight="false" outlineLevel="0" collapsed="false">
      <c r="A11" s="21" t="str">
        <f aca="false">HYPERLINK("https://waic.jp/docs/UNDERSTANDING-WCAG20/content-structure-separation-sequence", "1.3.2")</f>
        <v>1.3.2</v>
      </c>
      <c r="B11" s="2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23" t="s">
        <v>143</v>
      </c>
      <c r="C15" s="13" t="s">
        <v>149</v>
      </c>
      <c r="E15" s="17"/>
    </row>
    <row r="16" customFormat="false" ht="13.5" hidden="false" customHeight="false" outlineLevel="0" collapsed="false">
      <c r="A16" s="21" t="str">
        <f aca="false">HYPERLINK("https://waic.jp/docs/UNDERSTANDING-WCAG20/visual-audio-contrast-scale", "1.4.4")</f>
        <v>1.4.4</v>
      </c>
      <c r="B16" s="23" t="s">
        <v>143</v>
      </c>
      <c r="C16" s="13" t="s">
        <v>149</v>
      </c>
      <c r="E16" s="17"/>
    </row>
    <row r="17" customFormat="false" ht="13.5" hidden="false" customHeight="false" outlineLevel="0" collapsed="false">
      <c r="A17" s="21" t="str">
        <f aca="false">HYPERLINK("https://waic.jp/docs/UNDERSTANDING-WCAG20/visual-audio-contrast-text-presentation", "1.4.5")</f>
        <v>1.4.5</v>
      </c>
      <c r="B17" s="23" t="s">
        <v>143</v>
      </c>
      <c r="C17" s="13" t="s">
        <v>149</v>
      </c>
      <c r="E17" s="17"/>
    </row>
    <row r="18" customFormat="false" ht="13.5" hidden="false" customHeight="false" outlineLevel="0" collapsed="false">
      <c r="A18" s="21" t="str">
        <f aca="false">HYPERLINK("https://waic.jp/docs/UNDERSTANDING-WCAG20/keyboard-operation-keyboard-operable", "2.1.1")</f>
        <v>2.1.1</v>
      </c>
      <c r="B18" s="23" t="s">
        <v>143</v>
      </c>
      <c r="C18" s="13" t="s">
        <v>133</v>
      </c>
      <c r="E18" s="17"/>
    </row>
    <row r="19" customFormat="false" ht="13.5" hidden="false" customHeight="false" outlineLevel="0" collapsed="false">
      <c r="A19" s="21" t="str">
        <f aca="false">HYPERLINK("https://waic.jp/docs/UNDERSTANDING-WCAG20/keyboard-operation-trapping", "2.1.2")</f>
        <v>2.1.2</v>
      </c>
      <c r="B19" s="2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23" t="s">
        <v>143</v>
      </c>
      <c r="C23" s="13" t="s">
        <v>133</v>
      </c>
      <c r="E23" s="17"/>
    </row>
    <row r="24" customFormat="false" ht="13.5" hidden="false" customHeight="false" outlineLevel="0" collapsed="false">
      <c r="A24" s="21" t="str">
        <f aca="false">HYPERLINK("https://waic.jp/docs/UNDERSTANDING-WCAG20/navigation-mechanisms-title", "2.4.2")</f>
        <v>2.4.2</v>
      </c>
      <c r="B24" s="23" t="s">
        <v>143</v>
      </c>
      <c r="C24" s="13" t="s">
        <v>133</v>
      </c>
      <c r="E24" s="17"/>
    </row>
    <row r="25" customFormat="false" ht="13.5" hidden="false" customHeight="false" outlineLevel="0" collapsed="false">
      <c r="A25" s="21" t="str">
        <f aca="false">HYPERLINK("https://waic.jp/docs/UNDERSTANDING-WCAG20/navigation-mechanisms-focus-order", "2.4.3")</f>
        <v>2.4.3</v>
      </c>
      <c r="B25" s="23" t="s">
        <v>143</v>
      </c>
      <c r="C25" s="13" t="s">
        <v>133</v>
      </c>
      <c r="E25" s="17"/>
    </row>
    <row r="26" customFormat="false" ht="13.5" hidden="false" customHeight="false" outlineLevel="0" collapsed="false">
      <c r="A26" s="21" t="str">
        <f aca="false">HYPERLINK("https://waic.jp/docs/UNDERSTANDING-WCAG20/navigation-mechanisms-refs", "2.4.4")</f>
        <v>2.4.4</v>
      </c>
      <c r="B26" s="23" t="s">
        <v>143</v>
      </c>
      <c r="C26" s="13" t="s">
        <v>133</v>
      </c>
      <c r="E26" s="17"/>
    </row>
    <row r="27" customFormat="false" ht="13.5" hidden="false" customHeight="false" outlineLevel="0" collapsed="false">
      <c r="A27" s="21" t="str">
        <f aca="false">HYPERLINK("https://waic.jp/docs/UNDERSTANDING-WCAG20/navigation-mechanisms-mult-loc", "2.4.5")</f>
        <v>2.4.5</v>
      </c>
      <c r="B27" s="23" t="s">
        <v>143</v>
      </c>
      <c r="C27" s="13" t="s">
        <v>149</v>
      </c>
      <c r="E27" s="17"/>
    </row>
    <row r="28" customFormat="false" ht="13.5" hidden="false" customHeight="false" outlineLevel="0" collapsed="false">
      <c r="A28" s="21" t="str">
        <f aca="false">HYPERLINK("https://waic.jp/docs/UNDERSTANDING-WCAG20/navigation-mechanisms-descriptive", "2.4.6")</f>
        <v>2.4.6</v>
      </c>
      <c r="B28" s="23" t="s">
        <v>143</v>
      </c>
      <c r="C28" s="13" t="s">
        <v>149</v>
      </c>
      <c r="E28" s="17"/>
    </row>
    <row r="29" customFormat="false" ht="13.5" hidden="false" customHeight="false" outlineLevel="0" collapsed="false">
      <c r="A29" s="21" t="str">
        <f aca="false">HYPERLINK("https://waic.jp/docs/UNDERSTANDING-WCAG20/navigation-mechanisms-focus-visible", "2.4.7")</f>
        <v>2.4.7</v>
      </c>
      <c r="B29" s="23" t="s">
        <v>143</v>
      </c>
      <c r="C29" s="13" t="s">
        <v>149</v>
      </c>
      <c r="E29" s="17"/>
    </row>
    <row r="30" customFormat="false" ht="13.5" hidden="false" customHeight="false" outlineLevel="0" collapsed="false">
      <c r="A30" s="21" t="str">
        <f aca="false">HYPERLINK("https://waic.jp/docs/UNDERSTANDING-WCAG20/meaning-doc-lang-id", "3.1.1")</f>
        <v>3.1.1</v>
      </c>
      <c r="B30" s="2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23" t="s">
        <v>143</v>
      </c>
      <c r="C32" s="13" t="s">
        <v>133</v>
      </c>
      <c r="E32" s="17"/>
    </row>
    <row r="33" customFormat="false" ht="13.5" hidden="false" customHeight="false" outlineLevel="0" collapsed="false">
      <c r="A33" s="21" t="str">
        <f aca="false">HYPERLINK("https://waic.jp/docs/UNDERSTANDING-WCAG20/consistent-behavior-unpredictable-change", "3.2.2")</f>
        <v>3.2.2</v>
      </c>
      <c r="B33" s="23" t="s">
        <v>143</v>
      </c>
      <c r="C33" s="13" t="s">
        <v>133</v>
      </c>
      <c r="E33" s="17"/>
    </row>
    <row r="34" customFormat="false" ht="13.5" hidden="false" customHeight="false" outlineLevel="0" collapsed="false">
      <c r="A34" s="21" t="str">
        <f aca="false">HYPERLINK("https://waic.jp/docs/UNDERSTANDING-WCAG20/consistent-behavior-consistent-locations", "3.2.3")</f>
        <v>3.2.3</v>
      </c>
      <c r="B34" s="23" t="s">
        <v>143</v>
      </c>
      <c r="C34" s="13" t="s">
        <v>149</v>
      </c>
      <c r="E34" s="17"/>
    </row>
    <row r="35" customFormat="false" ht="13.5" hidden="false" customHeight="false" outlineLevel="0" collapsed="false">
      <c r="A35" s="21"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2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23" t="s">
        <v>143</v>
      </c>
      <c r="C40" s="13" t="s">
        <v>133</v>
      </c>
      <c r="E40" s="17"/>
    </row>
    <row r="41" customFormat="false" ht="13.5" hidden="false" customHeight="false" outlineLevel="0" collapsed="false">
      <c r="A41" s="21"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53" t="s">
        <v>756</v>
      </c>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0">
      <formula>"x"</formula>
    </cfRule>
  </conditionalFormatting>
  <conditionalFormatting sqref="B1:B42 B435:B985">
    <cfRule type="cellIs" priority="3" operator="equal" aboveAverage="0" equalAverage="0" bottom="0" percent="0" rank="0" text="" dxfId="11">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knowledge/accessibility/"/>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2" t="s">
        <v>23</v>
      </c>
      <c r="E1" s="7" t="s">
        <v>234</v>
      </c>
      <c r="F1" s="17" t="s">
        <v>235</v>
      </c>
      <c r="G1" s="7" t="s">
        <v>236</v>
      </c>
    </row>
    <row r="2" customFormat="false" ht="13.5" hidden="false" customHeight="false" outlineLevel="0" collapsed="false">
      <c r="A2" s="7" t="s">
        <v>18</v>
      </c>
      <c r="B2" s="11" t="s">
        <v>757</v>
      </c>
      <c r="E2" s="7" t="s">
        <v>237</v>
      </c>
      <c r="F2" s="11" t="s">
        <v>758</v>
      </c>
    </row>
    <row r="3" customFormat="false" ht="13.5" hidden="false" customHeight="false" outlineLevel="0" collapsed="false">
      <c r="A3" s="20" t="s">
        <v>124</v>
      </c>
      <c r="B3" s="20" t="s">
        <v>239</v>
      </c>
      <c r="C3" s="20" t="s">
        <v>126</v>
      </c>
      <c r="D3" s="20" t="s">
        <v>240</v>
      </c>
      <c r="E3" s="20" t="s">
        <v>236</v>
      </c>
      <c r="F3" s="54"/>
      <c r="G3" s="54"/>
      <c r="H3" s="54"/>
      <c r="I3" s="54"/>
      <c r="J3" s="54"/>
      <c r="K3" s="54"/>
      <c r="L3" s="54"/>
      <c r="M3" s="54"/>
      <c r="N3" s="54"/>
      <c r="O3" s="54"/>
      <c r="P3" s="54"/>
      <c r="Q3" s="54"/>
      <c r="R3" s="54"/>
      <c r="S3" s="54"/>
      <c r="T3" s="54"/>
      <c r="U3" s="54"/>
      <c r="V3" s="54"/>
      <c r="W3" s="54"/>
      <c r="X3" s="54"/>
      <c r="Y3" s="54"/>
      <c r="Z3" s="54"/>
    </row>
    <row r="4" customFormat="false" ht="13.5" hidden="false" customHeight="false" outlineLevel="0" collapsed="false">
      <c r="A4" s="55" t="str">
        <f aca="false">HYPERLINK("https://waic.jp/docs/UNDERSTANDING-WCAG20/text-equiv-all", "1.1.1")</f>
        <v>1.1.1</v>
      </c>
      <c r="B4" s="23" t="s">
        <v>143</v>
      </c>
      <c r="C4" s="13" t="s">
        <v>133</v>
      </c>
      <c r="E4" s="17"/>
    </row>
    <row r="5" customFormat="false" ht="13.5" hidden="false" customHeight="false" outlineLevel="0" collapsed="false">
      <c r="A5" s="55" t="str">
        <f aca="false">HYPERLINK("https://waic.jp/docs/UNDERSTANDING-WCAG20/media-equiv-av-only-alt", "1.2.1")</f>
        <v>1.2.1</v>
      </c>
      <c r="B5" s="13" t="s">
        <v>138</v>
      </c>
      <c r="C5" s="13" t="s">
        <v>133</v>
      </c>
      <c r="E5" s="17"/>
    </row>
    <row r="6" customFormat="false" ht="13.5" hidden="false" customHeight="false" outlineLevel="0" collapsed="false">
      <c r="A6" s="55" t="str">
        <f aca="false">HYPERLINK("https://waic.jp/docs/UNDERSTANDING-WCAG20/media-equiv-captions", "1.2.2")</f>
        <v>1.2.2</v>
      </c>
      <c r="B6" s="13" t="s">
        <v>138</v>
      </c>
      <c r="C6" s="13" t="s">
        <v>133</v>
      </c>
      <c r="E6" s="17"/>
    </row>
    <row r="7" customFormat="false" ht="13.5" hidden="false" customHeight="false" outlineLevel="0" collapsed="false">
      <c r="A7" s="55" t="str">
        <f aca="false">HYPERLINK("https://waic.jp/docs/UNDERSTANDING-WCAG20/media-equiv-audio-desc", "1.2.3")</f>
        <v>1.2.3</v>
      </c>
      <c r="B7" s="13" t="s">
        <v>138</v>
      </c>
      <c r="C7" s="13" t="s">
        <v>133</v>
      </c>
      <c r="E7" s="17"/>
    </row>
    <row r="8" customFormat="false" ht="13.5" hidden="false" customHeight="false" outlineLevel="0" collapsed="false">
      <c r="A8" s="55" t="str">
        <f aca="false">HYPERLINK("https://waic.jp/docs/UNDERSTANDING-WCAG20/media-equiv-real-time-captions", "1.2.4")</f>
        <v>1.2.4</v>
      </c>
      <c r="B8" s="13" t="s">
        <v>138</v>
      </c>
      <c r="C8" s="13" t="s">
        <v>149</v>
      </c>
      <c r="E8" s="17"/>
    </row>
    <row r="9" customFormat="false" ht="13.5" hidden="false" customHeight="false" outlineLevel="0" collapsed="false">
      <c r="A9" s="55" t="str">
        <f aca="false">HYPERLINK("https://waic.jp/docs/UNDERSTANDING-WCAG20/media-equiv-audio-desc-only", "1.2.5")</f>
        <v>1.2.5</v>
      </c>
      <c r="B9" s="13" t="s">
        <v>138</v>
      </c>
      <c r="C9" s="13" t="s">
        <v>149</v>
      </c>
      <c r="E9" s="17"/>
    </row>
    <row r="10" customFormat="false" ht="13.5" hidden="false" customHeight="false" outlineLevel="0" collapsed="false">
      <c r="A10" s="55" t="str">
        <f aca="false">HYPERLINK("https://waic.jp/docs/UNDERSTANDING-WCAG20/content-structure-separation-programmatic", "1.3.1")</f>
        <v>1.3.1</v>
      </c>
      <c r="B10" s="23" t="s">
        <v>143</v>
      </c>
      <c r="C10" s="13" t="s">
        <v>133</v>
      </c>
      <c r="E10" s="17"/>
    </row>
    <row r="11" customFormat="false" ht="13.5" hidden="false" customHeight="false" outlineLevel="0" collapsed="false">
      <c r="A11" s="55" t="str">
        <f aca="false">HYPERLINK("https://waic.jp/docs/UNDERSTANDING-WCAG20/content-structure-separation-sequence", "1.3.2")</f>
        <v>1.3.2</v>
      </c>
      <c r="B11" s="23" t="s">
        <v>143</v>
      </c>
      <c r="C11" s="13" t="s">
        <v>133</v>
      </c>
      <c r="E11" s="17"/>
    </row>
    <row r="12" customFormat="false" ht="13.5" hidden="false" customHeight="false" outlineLevel="0" collapsed="false">
      <c r="A12" s="55" t="str">
        <f aca="false">HYPERLINK("https://waic.jp/docs/UNDERSTANDING-WCAG20/content-structure-separation-understanding", "1.3.3")</f>
        <v>1.3.3</v>
      </c>
      <c r="B12" s="13" t="s">
        <v>138</v>
      </c>
      <c r="C12" s="13" t="s">
        <v>133</v>
      </c>
      <c r="E12" s="17"/>
    </row>
    <row r="13" customFormat="false" ht="13.5" hidden="false" customHeight="false" outlineLevel="0" collapsed="false">
      <c r="A13" s="55" t="str">
        <f aca="false">HYPERLINK("https://waic.jp/docs/UNDERSTANDING-WCAG20/visual-audio-contrast-without-color", "1.4.1")</f>
        <v>1.4.1</v>
      </c>
      <c r="B13" s="13" t="s">
        <v>138</v>
      </c>
      <c r="C13" s="13" t="s">
        <v>133</v>
      </c>
      <c r="E13" s="17"/>
    </row>
    <row r="14" customFormat="false" ht="13.5" hidden="false" customHeight="false" outlineLevel="0" collapsed="false">
      <c r="A14" s="55" t="str">
        <f aca="false">HYPERLINK("https://waic.jp/docs/UNDERSTANDING-WCAG20/visual-audio-contrast-dis-audio", "1.4.2")</f>
        <v>1.4.2</v>
      </c>
      <c r="B14" s="13" t="s">
        <v>138</v>
      </c>
      <c r="C14" s="13" t="s">
        <v>133</v>
      </c>
      <c r="E14" s="17"/>
    </row>
    <row r="15" customFormat="false" ht="13.5" hidden="false" customHeight="false" outlineLevel="0" collapsed="false">
      <c r="A15" s="55" t="str">
        <f aca="false">HYPERLINK("https://waic.jp/docs/UNDERSTANDING-WCAG20/visual-audio-contrast-contrast", "1.4.3")</f>
        <v>1.4.3</v>
      </c>
      <c r="B15" s="23" t="s">
        <v>143</v>
      </c>
      <c r="C15" s="13" t="s">
        <v>149</v>
      </c>
      <c r="E15" s="17"/>
    </row>
    <row r="16" customFormat="false" ht="13.5" hidden="false" customHeight="false" outlineLevel="0" collapsed="false">
      <c r="A16" s="55" t="str">
        <f aca="false">HYPERLINK("https://waic.jp/docs/UNDERSTANDING-WCAG20/visual-audio-contrast-scale", "1.4.4")</f>
        <v>1.4.4</v>
      </c>
      <c r="B16" s="23" t="s">
        <v>143</v>
      </c>
      <c r="C16" s="13" t="s">
        <v>149</v>
      </c>
      <c r="E16" s="17"/>
    </row>
    <row r="17" customFormat="false" ht="13.5" hidden="false" customHeight="false" outlineLevel="0" collapsed="false">
      <c r="A17" s="55" t="str">
        <f aca="false">HYPERLINK("https://waic.jp/docs/UNDERSTANDING-WCAG20/visual-audio-contrast-text-presentation", "1.4.5")</f>
        <v>1.4.5</v>
      </c>
      <c r="B17" s="23" t="s">
        <v>143</v>
      </c>
      <c r="C17" s="13" t="s">
        <v>149</v>
      </c>
      <c r="E17" s="17"/>
    </row>
    <row r="18" customFormat="false" ht="13.5" hidden="false" customHeight="false" outlineLevel="0" collapsed="false">
      <c r="A18" s="55" t="str">
        <f aca="false">HYPERLINK("https://waic.jp/docs/UNDERSTANDING-WCAG20/keyboard-operation-keyboard-operable", "2.1.1")</f>
        <v>2.1.1</v>
      </c>
      <c r="B18" s="23" t="s">
        <v>143</v>
      </c>
      <c r="C18" s="13" t="s">
        <v>133</v>
      </c>
      <c r="E18" s="17"/>
    </row>
    <row r="19" customFormat="false" ht="13.5" hidden="false" customHeight="false" outlineLevel="0" collapsed="false">
      <c r="A19" s="55" t="str">
        <f aca="false">HYPERLINK("https://waic.jp/docs/UNDERSTANDING-WCAG20/keyboard-operation-trapping", "2.1.2")</f>
        <v>2.1.2</v>
      </c>
      <c r="B19" s="23" t="s">
        <v>143</v>
      </c>
      <c r="C19" s="13" t="s">
        <v>133</v>
      </c>
      <c r="E19" s="17"/>
    </row>
    <row r="20" customFormat="false" ht="13.5" hidden="false" customHeight="false" outlineLevel="0" collapsed="false">
      <c r="A20" s="55" t="str">
        <f aca="false">HYPERLINK("https://waic.jp/docs/UNDERSTANDING-WCAG20/time-limits-required-behaviors", "2.2.1")</f>
        <v>2.2.1</v>
      </c>
      <c r="B20" s="13" t="s">
        <v>138</v>
      </c>
      <c r="C20" s="13" t="s">
        <v>133</v>
      </c>
      <c r="E20" s="17"/>
    </row>
    <row r="21" customFormat="false" ht="13.5" hidden="false" customHeight="false" outlineLevel="0" collapsed="false">
      <c r="A21" s="55" t="str">
        <f aca="false">HYPERLINK("https://waic.jp/docs/UNDERSTANDING-WCAG20/time-limits-pause", "2.2.2")</f>
        <v>2.2.2</v>
      </c>
      <c r="B21" s="13" t="s">
        <v>138</v>
      </c>
      <c r="C21" s="13" t="s">
        <v>133</v>
      </c>
      <c r="E21" s="17"/>
    </row>
    <row r="22" customFormat="false" ht="13.5" hidden="false" customHeight="false" outlineLevel="0" collapsed="false">
      <c r="A22" s="55" t="str">
        <f aca="false">HYPERLINK("https://waic.jp/docs/UNDERSTANDING-WCAG20/seizure-does-not-violate", "2.3.1")</f>
        <v>2.3.1</v>
      </c>
      <c r="B22" s="13" t="s">
        <v>138</v>
      </c>
      <c r="C22" s="13" t="s">
        <v>133</v>
      </c>
      <c r="E22" s="17"/>
    </row>
    <row r="23" customFormat="false" ht="13.5" hidden="false" customHeight="false" outlineLevel="0" collapsed="false">
      <c r="A23" s="55" t="str">
        <f aca="false">HYPERLINK("https://waic.jp/docs/UNDERSTANDING-WCAG20/navigation-mechanisms-skip", "2.4.1")</f>
        <v>2.4.1</v>
      </c>
      <c r="B23" s="23" t="s">
        <v>143</v>
      </c>
      <c r="C23" s="13" t="s">
        <v>133</v>
      </c>
      <c r="E23" s="17"/>
    </row>
    <row r="24" customFormat="false" ht="13.5" hidden="false" customHeight="false" outlineLevel="0" collapsed="false">
      <c r="A24" s="55" t="str">
        <f aca="false">HYPERLINK("https://waic.jp/docs/UNDERSTANDING-WCAG20/navigation-mechanisms-title", "2.4.2")</f>
        <v>2.4.2</v>
      </c>
      <c r="B24" s="23" t="s">
        <v>143</v>
      </c>
      <c r="C24" s="13" t="s">
        <v>133</v>
      </c>
      <c r="E24" s="17"/>
    </row>
    <row r="25" customFormat="false" ht="13.5" hidden="false" customHeight="false" outlineLevel="0" collapsed="false">
      <c r="A25" s="55" t="str">
        <f aca="false">HYPERLINK("https://waic.jp/docs/UNDERSTANDING-WCAG20/navigation-mechanisms-focus-order", "2.4.3")</f>
        <v>2.4.3</v>
      </c>
      <c r="B25" s="23" t="s">
        <v>143</v>
      </c>
      <c r="C25" s="13" t="s">
        <v>133</v>
      </c>
      <c r="E25" s="17"/>
    </row>
    <row r="26" customFormat="false" ht="13.5" hidden="false" customHeight="false" outlineLevel="0" collapsed="false">
      <c r="A26" s="55" t="str">
        <f aca="false">HYPERLINK("https://waic.jp/docs/UNDERSTANDING-WCAG20/navigation-mechanisms-refs", "2.4.4")</f>
        <v>2.4.4</v>
      </c>
      <c r="B26" s="23" t="s">
        <v>143</v>
      </c>
      <c r="C26" s="13" t="s">
        <v>133</v>
      </c>
      <c r="E26" s="17"/>
    </row>
    <row r="27" customFormat="false" ht="13.5" hidden="false" customHeight="false" outlineLevel="0" collapsed="false">
      <c r="A27" s="55" t="str">
        <f aca="false">HYPERLINK("https://waic.jp/docs/UNDERSTANDING-WCAG20/navigation-mechanisms-mult-loc", "2.4.5")</f>
        <v>2.4.5</v>
      </c>
      <c r="B27" s="23" t="s">
        <v>143</v>
      </c>
      <c r="C27" s="13" t="s">
        <v>149</v>
      </c>
      <c r="E27" s="17"/>
    </row>
    <row r="28" customFormat="false" ht="13.5" hidden="false" customHeight="false" outlineLevel="0" collapsed="false">
      <c r="A28" s="55" t="str">
        <f aca="false">HYPERLINK("https://waic.jp/docs/UNDERSTANDING-WCAG20/navigation-mechanisms-descriptive", "2.4.6")</f>
        <v>2.4.6</v>
      </c>
      <c r="B28" s="23" t="s">
        <v>143</v>
      </c>
      <c r="C28" s="13" t="s">
        <v>149</v>
      </c>
      <c r="E28" s="17"/>
    </row>
    <row r="29" customFormat="false" ht="13.5" hidden="false" customHeight="false" outlineLevel="0" collapsed="false">
      <c r="A29" s="55" t="str">
        <f aca="false">HYPERLINK("https://waic.jp/docs/UNDERSTANDING-WCAG20/navigation-mechanisms-focus-visible", "2.4.7")</f>
        <v>2.4.7</v>
      </c>
      <c r="B29" s="23" t="s">
        <v>143</v>
      </c>
      <c r="C29" s="13" t="s">
        <v>149</v>
      </c>
      <c r="E29" s="17"/>
    </row>
    <row r="30" customFormat="false" ht="13.5" hidden="false" customHeight="false" outlineLevel="0" collapsed="false">
      <c r="A30" s="55" t="str">
        <f aca="false">HYPERLINK("https://waic.jp/docs/UNDERSTANDING-WCAG20/meaning-doc-lang-id", "3.1.1")</f>
        <v>3.1.1</v>
      </c>
      <c r="B30" s="23" t="s">
        <v>143</v>
      </c>
      <c r="C30" s="13" t="s">
        <v>133</v>
      </c>
      <c r="E30" s="17"/>
    </row>
    <row r="31" customFormat="false" ht="13.5" hidden="false" customHeight="false" outlineLevel="0" collapsed="false">
      <c r="A31" s="55" t="str">
        <f aca="false">HYPERLINK("https://waic.jp/docs/UNDERSTANDING-WCAG20/meaning-other-lang-id", "3.1.2")</f>
        <v>3.1.2</v>
      </c>
      <c r="B31" s="13" t="s">
        <v>138</v>
      </c>
      <c r="C31" s="13" t="s">
        <v>149</v>
      </c>
      <c r="E31" s="17"/>
    </row>
    <row r="32" customFormat="false" ht="13.5" hidden="false" customHeight="false" outlineLevel="0" collapsed="false">
      <c r="A32" s="55" t="str">
        <f aca="false">HYPERLINK("https://waic.jp/docs/UNDERSTANDING-WCAG20/consistent-behavior-receive-focus", "3.2.1")</f>
        <v>3.2.1</v>
      </c>
      <c r="B32" s="23" t="s">
        <v>143</v>
      </c>
      <c r="C32" s="13" t="s">
        <v>133</v>
      </c>
      <c r="E32" s="17"/>
    </row>
    <row r="33" customFormat="false" ht="13.5" hidden="false" customHeight="false" outlineLevel="0" collapsed="false">
      <c r="A33" s="55" t="str">
        <f aca="false">HYPERLINK("https://waic.jp/docs/UNDERSTANDING-WCAG20/consistent-behavior-unpredictable-change", "3.2.2")</f>
        <v>3.2.2</v>
      </c>
      <c r="B33" s="23" t="s">
        <v>143</v>
      </c>
      <c r="C33" s="13" t="s">
        <v>133</v>
      </c>
      <c r="E33" s="17"/>
    </row>
    <row r="34" customFormat="false" ht="13.5" hidden="false" customHeight="false" outlineLevel="0" collapsed="false">
      <c r="A34" s="55" t="str">
        <f aca="false">HYPERLINK("https://waic.jp/docs/UNDERSTANDING-WCAG20/consistent-behavior-consistent-locations", "3.2.3")</f>
        <v>3.2.3</v>
      </c>
      <c r="B34" s="23" t="s">
        <v>143</v>
      </c>
      <c r="C34" s="13" t="s">
        <v>149</v>
      </c>
      <c r="E34" s="17"/>
    </row>
    <row r="35" customFormat="false" ht="13.5" hidden="false" customHeight="false" outlineLevel="0" collapsed="false">
      <c r="A35" s="55" t="str">
        <f aca="false">HYPERLINK("https://waic.jp/docs/UNDERSTANDING-WCAG20/consistent-behavior-consistent-functionality", "3.2.4")</f>
        <v>3.2.4</v>
      </c>
      <c r="B35" s="23" t="s">
        <v>134</v>
      </c>
      <c r="C35" s="13" t="s">
        <v>149</v>
      </c>
      <c r="E35" s="17" t="s">
        <v>243</v>
      </c>
    </row>
    <row r="36" customFormat="false" ht="13.5" hidden="false" customHeight="false" outlineLevel="0" collapsed="false">
      <c r="A36" s="55" t="str">
        <f aca="false">HYPERLINK("https://waic.jp/docs/UNDERSTANDING-WCAG20/minimize-error-identified", "3.3.1")</f>
        <v>3.3.1</v>
      </c>
      <c r="B36" s="13" t="s">
        <v>138</v>
      </c>
      <c r="C36" s="13" t="s">
        <v>133</v>
      </c>
      <c r="E36" s="17"/>
    </row>
    <row r="37" customFormat="false" ht="13.5" hidden="false" customHeight="false" outlineLevel="0" collapsed="false">
      <c r="A37" s="55" t="str">
        <f aca="false">HYPERLINK("https://waic.jp/docs/UNDERSTANDING-WCAG20/minimize-error-cues", "3.3.2")</f>
        <v>3.3.2</v>
      </c>
      <c r="B37" s="23" t="s">
        <v>143</v>
      </c>
      <c r="C37" s="13" t="s">
        <v>133</v>
      </c>
      <c r="E37" s="17"/>
    </row>
    <row r="38" customFormat="false" ht="13.5" hidden="false" customHeight="false" outlineLevel="0" collapsed="false">
      <c r="A38" s="55" t="str">
        <f aca="false">HYPERLINK("https://waic.jp/docs/UNDERSTANDING-WCAG20/minimize-error-suggestions", "3.3.3")</f>
        <v>3.3.3</v>
      </c>
      <c r="B38" s="13" t="s">
        <v>138</v>
      </c>
      <c r="C38" s="13" t="s">
        <v>149</v>
      </c>
      <c r="E38" s="17"/>
    </row>
    <row r="39" customFormat="false" ht="13.5" hidden="false" customHeight="false" outlineLevel="0" collapsed="false">
      <c r="A39" s="55" t="str">
        <f aca="false">HYPERLINK("https://waic.jp/docs/UNDERSTANDING-WCAG20/minimize-error-reversible", "3.3.4")</f>
        <v>3.3.4</v>
      </c>
      <c r="B39" s="13" t="s">
        <v>138</v>
      </c>
      <c r="C39" s="13" t="s">
        <v>149</v>
      </c>
      <c r="E39" s="17"/>
    </row>
    <row r="40" customFormat="false" ht="13.5" hidden="false" customHeight="false" outlineLevel="0" collapsed="false">
      <c r="A40" s="55" t="str">
        <f aca="false">HYPERLINK("https://waic.jp/docs/UNDERSTANDING-WCAG20/ensure-compat-parses", "4.1.1")</f>
        <v>4.1.1</v>
      </c>
      <c r="B40" s="23" t="s">
        <v>143</v>
      </c>
      <c r="C40" s="13" t="s">
        <v>133</v>
      </c>
      <c r="E40" s="17"/>
    </row>
    <row r="41" customFormat="false" ht="13.5" hidden="false" customHeight="false" outlineLevel="0" collapsed="false">
      <c r="A41" s="55" t="str">
        <f aca="false">HYPERLINK("https://waic.jp/docs/UNDERSTANDING-WCAG20/ensure-compat-rsv", "4.1.2")</f>
        <v>4.1.2</v>
      </c>
      <c r="B41" s="23" t="s">
        <v>143</v>
      </c>
      <c r="C41" s="13" t="s">
        <v>133</v>
      </c>
      <c r="E41" s="17"/>
    </row>
    <row r="43" customFormat="false" ht="13.5" hidden="false" customHeight="false" outlineLevel="0" collapsed="false">
      <c r="A43" s="11" t="s">
        <v>129</v>
      </c>
      <c r="B43" s="11" t="s">
        <v>244</v>
      </c>
      <c r="C43" s="11" t="s">
        <v>236</v>
      </c>
      <c r="D43" s="11" t="s">
        <v>245</v>
      </c>
      <c r="E43" s="11" t="s">
        <v>246</v>
      </c>
    </row>
    <row r="44" customFormat="false" ht="13.5" hidden="false" customHeight="false" outlineLevel="0" collapsed="false">
      <c r="A44" s="56" t="s">
        <v>247</v>
      </c>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ustomFormat="false" ht="13.5" hidden="false" customHeight="false" outlineLevel="0" collapsed="false">
      <c r="A45" s="7" t="s">
        <v>248</v>
      </c>
      <c r="B45" s="7"/>
      <c r="C45" s="7"/>
      <c r="D45" s="7"/>
      <c r="E45" s="7"/>
      <c r="F45" s="7"/>
      <c r="G45" s="7"/>
      <c r="H45" s="7"/>
      <c r="I45" s="7"/>
      <c r="J45" s="7"/>
      <c r="K45" s="7"/>
      <c r="L45" s="7"/>
      <c r="M45" s="7"/>
      <c r="N45" s="7"/>
      <c r="O45" s="7"/>
      <c r="P45" s="7"/>
      <c r="Q45" s="7"/>
      <c r="R45" s="7"/>
      <c r="S45" s="7"/>
      <c r="T45" s="7"/>
      <c r="U45" s="7"/>
      <c r="V45" s="7"/>
      <c r="W45" s="7"/>
      <c r="X45" s="7"/>
      <c r="Y45" s="7"/>
      <c r="Z45" s="7"/>
    </row>
    <row r="46" customFormat="false" ht="13.5" hidden="false" customHeight="false" outlineLevel="0" collapsed="false">
      <c r="A46" s="7"/>
      <c r="B46" s="7"/>
      <c r="C46" s="7"/>
      <c r="D46" s="7"/>
      <c r="E46" s="7"/>
      <c r="F46" s="7" t="s">
        <v>249</v>
      </c>
      <c r="G46" s="7" t="s">
        <v>250</v>
      </c>
      <c r="H46" s="7"/>
      <c r="I46" s="7"/>
      <c r="J46" s="7"/>
      <c r="K46" s="7"/>
      <c r="L46" s="7"/>
      <c r="M46" s="7"/>
      <c r="N46" s="7"/>
      <c r="O46" s="7"/>
      <c r="P46" s="7"/>
      <c r="Q46" s="7"/>
      <c r="R46" s="7"/>
      <c r="S46" s="7"/>
      <c r="T46" s="7"/>
      <c r="U46" s="7"/>
      <c r="V46" s="7"/>
      <c r="W46" s="7"/>
      <c r="X46" s="7"/>
      <c r="Y46" s="7"/>
      <c r="Z46" s="7"/>
    </row>
    <row r="47" customFormat="false" ht="13.5" hidden="false" customHeight="false" outlineLevel="0" collapsed="false">
      <c r="A47" s="7"/>
      <c r="B47" s="7"/>
      <c r="C47" s="7"/>
      <c r="D47" s="57" t="n">
        <v>1</v>
      </c>
      <c r="E47" s="7"/>
      <c r="F47" s="7"/>
      <c r="G47" s="27" t="s">
        <v>251</v>
      </c>
      <c r="H47" s="7"/>
      <c r="I47" s="7"/>
      <c r="J47" s="7"/>
      <c r="K47" s="7"/>
      <c r="L47" s="7"/>
      <c r="M47" s="7"/>
      <c r="N47" s="7"/>
      <c r="O47" s="7"/>
      <c r="P47" s="7"/>
      <c r="Q47" s="7"/>
      <c r="R47" s="7"/>
      <c r="S47" s="7"/>
      <c r="T47" s="7"/>
      <c r="U47" s="7"/>
      <c r="V47" s="7"/>
      <c r="W47" s="7"/>
      <c r="X47" s="7"/>
      <c r="Y47" s="7"/>
      <c r="Z47" s="7"/>
    </row>
    <row r="48" customFormat="false" ht="13.5" hidden="false" customHeight="false" outlineLevel="0" collapsed="false">
      <c r="A48" s="11" t="s">
        <v>138</v>
      </c>
      <c r="B48" s="28"/>
      <c r="F48" s="19" t="s">
        <v>252</v>
      </c>
      <c r="G48" s="29" t="s">
        <v>253</v>
      </c>
    </row>
    <row r="49" customFormat="false" ht="13.5" hidden="false" customHeight="false" outlineLevel="0" collapsed="false">
      <c r="A49" s="11" t="s">
        <v>254</v>
      </c>
      <c r="B49" s="37"/>
      <c r="F49" s="19" t="s">
        <v>255</v>
      </c>
      <c r="G49" s="29" t="s">
        <v>256</v>
      </c>
    </row>
    <row r="50" customFormat="false" ht="13.5" hidden="false" customHeight="false" outlineLevel="0" collapsed="false">
      <c r="A50" s="11" t="s">
        <v>254</v>
      </c>
      <c r="B50" s="37"/>
      <c r="F50" s="19" t="s">
        <v>257</v>
      </c>
      <c r="G50" s="29" t="s">
        <v>258</v>
      </c>
    </row>
    <row r="51" customFormat="false" ht="13.5" hidden="false" customHeight="false" outlineLevel="0" collapsed="false">
      <c r="A51" s="11" t="s">
        <v>138</v>
      </c>
      <c r="B51" s="28"/>
      <c r="F51" s="19" t="s">
        <v>259</v>
      </c>
      <c r="G51" s="29" t="s">
        <v>260</v>
      </c>
    </row>
    <row r="52" customFormat="false" ht="13.5" hidden="false" customHeight="false" outlineLevel="0" collapsed="false">
      <c r="A52" s="11" t="s">
        <v>254</v>
      </c>
      <c r="B52" s="37"/>
      <c r="F52" s="19" t="s">
        <v>261</v>
      </c>
      <c r="G52" s="29" t="s">
        <v>262</v>
      </c>
    </row>
    <row r="53" customFormat="false" ht="13.5" hidden="false" customHeight="false" outlineLevel="0" collapsed="false">
      <c r="A53" s="11" t="s">
        <v>143</v>
      </c>
      <c r="B53" s="28" t="s">
        <v>143</v>
      </c>
      <c r="F53" s="19" t="s">
        <v>264</v>
      </c>
      <c r="G53" s="29" t="s">
        <v>265</v>
      </c>
    </row>
    <row r="54" customFormat="false" ht="13.5" hidden="false" customHeight="false" outlineLevel="0" collapsed="false">
      <c r="A54" s="11" t="s">
        <v>254</v>
      </c>
      <c r="B54" s="37"/>
      <c r="F54" s="19" t="s">
        <v>266</v>
      </c>
      <c r="G54" s="29" t="s">
        <v>267</v>
      </c>
    </row>
    <row r="55" customFormat="false" ht="13.5" hidden="false" customHeight="false" outlineLevel="0" collapsed="false">
      <c r="A55" s="11" t="s">
        <v>254</v>
      </c>
      <c r="B55" s="37"/>
      <c r="F55" s="19" t="s">
        <v>268</v>
      </c>
      <c r="G55" s="29" t="s">
        <v>269</v>
      </c>
    </row>
    <row r="56" customFormat="false" ht="13.5" hidden="false" customHeight="false" outlineLevel="0" collapsed="false">
      <c r="A56" s="7" t="s">
        <v>270</v>
      </c>
      <c r="B56" s="7"/>
      <c r="C56" s="7"/>
      <c r="D56" s="7"/>
      <c r="E56" s="7"/>
      <c r="F56" s="7"/>
      <c r="G56" s="7"/>
      <c r="H56" s="7"/>
      <c r="I56" s="7"/>
      <c r="J56" s="7"/>
      <c r="K56" s="7"/>
      <c r="L56" s="7"/>
      <c r="M56" s="7"/>
      <c r="N56" s="7"/>
      <c r="O56" s="7"/>
      <c r="P56" s="7"/>
      <c r="Q56" s="7"/>
      <c r="R56" s="7"/>
      <c r="S56" s="7"/>
      <c r="T56" s="7"/>
      <c r="U56" s="7"/>
      <c r="V56" s="7"/>
      <c r="W56" s="7"/>
      <c r="X56" s="7"/>
      <c r="Y56" s="7"/>
      <c r="Z56" s="7"/>
    </row>
    <row r="57" customFormat="false" ht="13.5" hidden="false" customHeight="false" outlineLevel="0" collapsed="false">
      <c r="A57" s="7"/>
      <c r="B57" s="7"/>
      <c r="C57" s="7"/>
      <c r="D57" s="7"/>
      <c r="E57" s="7"/>
      <c r="F57" s="7" t="s">
        <v>271</v>
      </c>
      <c r="G57" s="7" t="s">
        <v>272</v>
      </c>
      <c r="H57" s="7"/>
      <c r="I57" s="7"/>
      <c r="J57" s="7"/>
      <c r="K57" s="7"/>
      <c r="L57" s="7"/>
      <c r="M57" s="7"/>
      <c r="N57" s="7"/>
      <c r="O57" s="7"/>
      <c r="P57" s="7"/>
      <c r="Q57" s="7"/>
      <c r="R57" s="7"/>
      <c r="S57" s="7"/>
      <c r="T57" s="7"/>
      <c r="U57" s="7"/>
      <c r="V57" s="7"/>
      <c r="W57" s="7"/>
      <c r="X57" s="7"/>
      <c r="Y57" s="7"/>
      <c r="Z57" s="7"/>
    </row>
    <row r="58" customFormat="false" ht="13.5" hidden="false" customHeight="false" outlineLevel="0" collapsed="false">
      <c r="A58" s="7"/>
      <c r="B58" s="7"/>
      <c r="C58" s="7"/>
      <c r="D58" s="57" t="n">
        <v>1</v>
      </c>
      <c r="E58" s="7"/>
      <c r="F58" s="7"/>
      <c r="G58" s="27" t="s">
        <v>273</v>
      </c>
      <c r="H58" s="7"/>
      <c r="I58" s="7"/>
      <c r="J58" s="7"/>
      <c r="K58" s="7"/>
      <c r="L58" s="7"/>
      <c r="M58" s="7"/>
      <c r="N58" s="7"/>
      <c r="O58" s="7"/>
      <c r="P58" s="7"/>
      <c r="Q58" s="7"/>
      <c r="R58" s="7"/>
      <c r="S58" s="7"/>
      <c r="T58" s="7"/>
      <c r="U58" s="7"/>
      <c r="V58" s="7"/>
      <c r="W58" s="7"/>
      <c r="X58" s="7"/>
      <c r="Y58" s="7"/>
      <c r="Z58" s="7"/>
    </row>
    <row r="59" customFormat="false" ht="13.5" hidden="false" customHeight="false" outlineLevel="0" collapsed="false">
      <c r="A59" s="11" t="s">
        <v>138</v>
      </c>
      <c r="B59" s="28"/>
      <c r="F59" s="19" t="s">
        <v>252</v>
      </c>
      <c r="G59" s="29" t="s">
        <v>253</v>
      </c>
    </row>
    <row r="60" customFormat="false" ht="13.5" hidden="false" customHeight="false" outlineLevel="0" collapsed="false">
      <c r="A60" s="11" t="s">
        <v>254</v>
      </c>
      <c r="B60" s="37"/>
      <c r="F60" s="19" t="s">
        <v>255</v>
      </c>
      <c r="G60" s="29" t="s">
        <v>256</v>
      </c>
    </row>
    <row r="61" customFormat="false" ht="13.5" hidden="false" customHeight="false" outlineLevel="0" collapsed="false">
      <c r="A61" s="11" t="s">
        <v>254</v>
      </c>
      <c r="B61" s="37"/>
      <c r="F61" s="19" t="s">
        <v>257</v>
      </c>
      <c r="G61" s="29" t="s">
        <v>258</v>
      </c>
    </row>
    <row r="62" customFormat="false" ht="13.5" hidden="false" customHeight="false" outlineLevel="0" collapsed="false">
      <c r="A62" s="11" t="s">
        <v>138</v>
      </c>
      <c r="B62" s="28"/>
      <c r="F62" s="19" t="s">
        <v>259</v>
      </c>
      <c r="G62" s="29" t="s">
        <v>260</v>
      </c>
    </row>
    <row r="63" customFormat="false" ht="13.5" hidden="false" customHeight="false" outlineLevel="0" collapsed="false">
      <c r="A63" s="11" t="s">
        <v>254</v>
      </c>
      <c r="B63" s="37"/>
      <c r="F63" s="19" t="s">
        <v>261</v>
      </c>
      <c r="G63" s="29" t="s">
        <v>262</v>
      </c>
    </row>
    <row r="64" customFormat="false" ht="13.5" hidden="false" customHeight="false" outlineLevel="0" collapsed="false">
      <c r="A64" s="11" t="s">
        <v>138</v>
      </c>
      <c r="B64" s="28"/>
      <c r="F64" s="19" t="s">
        <v>264</v>
      </c>
      <c r="G64" s="29" t="s">
        <v>265</v>
      </c>
    </row>
    <row r="65" customFormat="false" ht="13.5" hidden="false" customHeight="false" outlineLevel="0" collapsed="false">
      <c r="A65" s="11" t="s">
        <v>254</v>
      </c>
      <c r="B65" s="37"/>
      <c r="F65" s="19" t="s">
        <v>266</v>
      </c>
      <c r="G65" s="29" t="s">
        <v>267</v>
      </c>
    </row>
    <row r="66" customFormat="false" ht="13.5" hidden="false" customHeight="false" outlineLevel="0" collapsed="false">
      <c r="A66" s="11" t="s">
        <v>254</v>
      </c>
      <c r="B66" s="37"/>
      <c r="F66" s="19" t="s">
        <v>268</v>
      </c>
      <c r="G66" s="29" t="s">
        <v>269</v>
      </c>
    </row>
    <row r="67" customFormat="false" ht="13.5" hidden="false" customHeight="false" outlineLevel="0" collapsed="false">
      <c r="A67" s="7"/>
      <c r="B67" s="7"/>
      <c r="C67" s="7"/>
      <c r="D67" s="7"/>
      <c r="E67" s="7"/>
      <c r="F67" s="7"/>
      <c r="G67" s="27" t="s">
        <v>274</v>
      </c>
      <c r="H67" s="7"/>
      <c r="I67" s="7"/>
      <c r="J67" s="7"/>
      <c r="K67" s="7"/>
      <c r="L67" s="7"/>
      <c r="M67" s="7"/>
      <c r="N67" s="7"/>
      <c r="O67" s="7"/>
      <c r="P67" s="7"/>
      <c r="Q67" s="7"/>
      <c r="R67" s="7"/>
      <c r="S67" s="7"/>
      <c r="T67" s="7"/>
      <c r="U67" s="7"/>
      <c r="V67" s="7"/>
      <c r="W67" s="7"/>
      <c r="X67" s="7"/>
      <c r="Y67" s="7"/>
      <c r="Z67" s="7"/>
    </row>
    <row r="68" customFormat="false" ht="13.5" hidden="false" customHeight="false" outlineLevel="0" collapsed="false">
      <c r="A68" s="11" t="s">
        <v>254</v>
      </c>
      <c r="B68" s="37"/>
      <c r="F68" s="19" t="s">
        <v>275</v>
      </c>
      <c r="G68" s="29" t="s">
        <v>276</v>
      </c>
    </row>
    <row r="69" customFormat="false" ht="13.5" hidden="false" customHeight="false" outlineLevel="0" collapsed="false">
      <c r="A69" s="11" t="s">
        <v>138</v>
      </c>
      <c r="B69" s="28"/>
      <c r="F69" s="19" t="s">
        <v>277</v>
      </c>
      <c r="G69" s="29" t="s">
        <v>278</v>
      </c>
    </row>
    <row r="70" customFormat="false" ht="13.5" hidden="false" customHeight="false" outlineLevel="0" collapsed="false">
      <c r="A70" s="11" t="s">
        <v>138</v>
      </c>
      <c r="B70" s="28"/>
      <c r="F70" s="19" t="s">
        <v>279</v>
      </c>
      <c r="G70" s="29" t="s">
        <v>280</v>
      </c>
    </row>
    <row r="71" customFormat="false" ht="13.5" hidden="false" customHeight="false" outlineLevel="0" collapsed="false">
      <c r="A71" s="11" t="s">
        <v>138</v>
      </c>
      <c r="B71" s="28"/>
      <c r="F71" s="19" t="s">
        <v>281</v>
      </c>
      <c r="G71" s="29" t="s">
        <v>282</v>
      </c>
    </row>
    <row r="72" customFormat="false" ht="13.5" hidden="false" customHeight="false" outlineLevel="0" collapsed="false">
      <c r="A72" s="11" t="s">
        <v>254</v>
      </c>
      <c r="B72" s="37"/>
      <c r="F72" s="19" t="s">
        <v>283</v>
      </c>
      <c r="G72" s="29" t="s">
        <v>284</v>
      </c>
    </row>
    <row r="73" customFormat="false" ht="13.5" hidden="false" customHeight="false" outlineLevel="0" collapsed="false">
      <c r="A73" s="11" t="s">
        <v>254</v>
      </c>
      <c r="B73" s="37"/>
      <c r="F73" s="19" t="s">
        <v>266</v>
      </c>
      <c r="G73" s="29" t="s">
        <v>267</v>
      </c>
    </row>
    <row r="74" customFormat="false" ht="13.5" hidden="false" customHeight="false" outlineLevel="0" collapsed="false">
      <c r="A74" s="7" t="s">
        <v>285</v>
      </c>
      <c r="B74" s="7"/>
      <c r="C74" s="7"/>
      <c r="D74" s="7"/>
      <c r="E74" s="7"/>
      <c r="F74" s="7"/>
      <c r="G74" s="7"/>
      <c r="H74" s="7"/>
      <c r="I74" s="7"/>
      <c r="J74" s="7"/>
      <c r="K74" s="7"/>
      <c r="L74" s="7"/>
      <c r="M74" s="7"/>
      <c r="N74" s="7"/>
      <c r="O74" s="7"/>
      <c r="P74" s="7"/>
      <c r="Q74" s="7"/>
      <c r="R74" s="7"/>
      <c r="S74" s="7"/>
      <c r="T74" s="7"/>
      <c r="U74" s="7"/>
      <c r="V74" s="7"/>
      <c r="W74" s="7"/>
      <c r="X74" s="7"/>
      <c r="Y74" s="7"/>
      <c r="Z74" s="7"/>
    </row>
    <row r="75" customFormat="false" ht="13.5" hidden="false" customHeight="false" outlineLevel="0" collapsed="false">
      <c r="A75" s="7"/>
      <c r="B75" s="7"/>
      <c r="C75" s="7"/>
      <c r="D75" s="7"/>
      <c r="E75" s="7"/>
      <c r="F75" s="7" t="s">
        <v>286</v>
      </c>
      <c r="G75" s="7" t="s">
        <v>287</v>
      </c>
      <c r="H75" s="7"/>
      <c r="I75" s="7"/>
      <c r="J75" s="7"/>
      <c r="K75" s="7"/>
      <c r="L75" s="7"/>
      <c r="M75" s="7"/>
      <c r="N75" s="7"/>
      <c r="O75" s="7"/>
      <c r="P75" s="7"/>
      <c r="Q75" s="7"/>
      <c r="R75" s="7"/>
      <c r="S75" s="7"/>
      <c r="T75" s="7"/>
      <c r="U75" s="7"/>
      <c r="V75" s="7"/>
      <c r="W75" s="7"/>
      <c r="X75" s="7"/>
      <c r="Y75" s="7"/>
      <c r="Z75" s="7"/>
    </row>
    <row r="76" customFormat="false" ht="13.5" hidden="false" customHeight="false" outlineLevel="0" collapsed="false">
      <c r="A76" s="7"/>
      <c r="B76" s="31"/>
      <c r="C76" s="7"/>
      <c r="D76" s="57" t="n">
        <v>1</v>
      </c>
      <c r="E76" s="7"/>
      <c r="F76" s="7"/>
      <c r="G76" s="27" t="s">
        <v>288</v>
      </c>
      <c r="H76" s="7"/>
      <c r="I76" s="7"/>
      <c r="J76" s="7"/>
      <c r="K76" s="7"/>
      <c r="L76" s="7"/>
      <c r="M76" s="7"/>
      <c r="N76" s="7"/>
      <c r="O76" s="7"/>
      <c r="P76" s="7"/>
      <c r="Q76" s="7"/>
      <c r="R76" s="7"/>
      <c r="S76" s="7"/>
      <c r="T76" s="7"/>
      <c r="U76" s="7"/>
      <c r="V76" s="7"/>
      <c r="W76" s="7"/>
      <c r="X76" s="7"/>
      <c r="Y76" s="7"/>
      <c r="Z76" s="7"/>
    </row>
    <row r="77" customFormat="false" ht="13.5" hidden="false" customHeight="false" outlineLevel="0" collapsed="false">
      <c r="A77" s="11" t="s">
        <v>138</v>
      </c>
      <c r="B77" s="28"/>
      <c r="F77" s="19" t="s">
        <v>252</v>
      </c>
      <c r="G77" s="29" t="s">
        <v>253</v>
      </c>
    </row>
    <row r="78" customFormat="false" ht="13.5" hidden="false" customHeight="false" outlineLevel="0" collapsed="false">
      <c r="A78" s="11" t="s">
        <v>254</v>
      </c>
      <c r="B78" s="37"/>
      <c r="F78" s="19" t="s">
        <v>289</v>
      </c>
      <c r="G78" s="29" t="s">
        <v>290</v>
      </c>
    </row>
    <row r="79" customFormat="false" ht="13.5" hidden="false" customHeight="false" outlineLevel="0" collapsed="false">
      <c r="A79" s="11" t="s">
        <v>254</v>
      </c>
      <c r="B79" s="37"/>
      <c r="F79" s="19" t="s">
        <v>291</v>
      </c>
      <c r="G79" s="29" t="s">
        <v>292</v>
      </c>
    </row>
    <row r="80" customFormat="false" ht="13.5" hidden="false" customHeight="false" outlineLevel="0" collapsed="false">
      <c r="A80" s="11" t="s">
        <v>143</v>
      </c>
      <c r="B80" s="28" t="s">
        <v>143</v>
      </c>
      <c r="F80" s="19" t="s">
        <v>293</v>
      </c>
      <c r="G80" s="29" t="s">
        <v>294</v>
      </c>
    </row>
    <row r="81" customFormat="false" ht="13.5" hidden="false" customHeight="false" outlineLevel="0" collapsed="false">
      <c r="A81" s="11" t="s">
        <v>254</v>
      </c>
      <c r="B81" s="37"/>
      <c r="F81" s="19" t="s">
        <v>295</v>
      </c>
      <c r="G81" s="29" t="s">
        <v>296</v>
      </c>
    </row>
    <row r="82" customFormat="false" ht="13.5" hidden="false" customHeight="false" outlineLevel="0" collapsed="false">
      <c r="A82" s="11" t="s">
        <v>143</v>
      </c>
      <c r="B82" s="28" t="s">
        <v>143</v>
      </c>
      <c r="F82" s="19" t="s">
        <v>297</v>
      </c>
      <c r="G82" s="29" t="s">
        <v>298</v>
      </c>
    </row>
    <row r="83" customFormat="false" ht="13.5" hidden="false" customHeight="false" outlineLevel="0" collapsed="false">
      <c r="A83" s="11" t="s">
        <v>254</v>
      </c>
      <c r="B83" s="37"/>
      <c r="F83" s="19" t="s">
        <v>299</v>
      </c>
      <c r="G83" s="29" t="s">
        <v>300</v>
      </c>
    </row>
    <row r="84" customFormat="false" ht="13.5" hidden="false" customHeight="false" outlineLevel="0" collapsed="false">
      <c r="A84" s="7" t="s">
        <v>301</v>
      </c>
      <c r="B84" s="7"/>
      <c r="C84" s="7"/>
      <c r="D84" s="7"/>
      <c r="E84" s="7"/>
      <c r="F84" s="7"/>
      <c r="G84" s="7"/>
      <c r="H84" s="7"/>
      <c r="I84" s="7"/>
      <c r="J84" s="7"/>
      <c r="K84" s="7"/>
      <c r="L84" s="7"/>
      <c r="M84" s="7"/>
      <c r="N84" s="7"/>
      <c r="O84" s="7"/>
      <c r="P84" s="7"/>
      <c r="Q84" s="7"/>
      <c r="R84" s="7"/>
      <c r="S84" s="7"/>
      <c r="T84" s="7"/>
      <c r="U84" s="7"/>
      <c r="V84" s="7"/>
      <c r="W84" s="7"/>
      <c r="X84" s="7"/>
      <c r="Y84" s="7"/>
      <c r="Z84" s="7"/>
    </row>
    <row r="85" customFormat="false" ht="13.5" hidden="false" customHeight="false" outlineLevel="0" collapsed="false">
      <c r="A85" s="7" t="s">
        <v>302</v>
      </c>
      <c r="B85" s="7"/>
      <c r="C85" s="7"/>
      <c r="D85" s="7"/>
      <c r="E85" s="7"/>
      <c r="F85" s="7"/>
      <c r="G85" s="7"/>
      <c r="H85" s="7"/>
      <c r="I85" s="7"/>
      <c r="J85" s="7"/>
      <c r="K85" s="7"/>
      <c r="L85" s="7"/>
      <c r="M85" s="7"/>
      <c r="N85" s="7"/>
      <c r="O85" s="7"/>
      <c r="P85" s="7"/>
      <c r="Q85" s="7"/>
      <c r="R85" s="7"/>
      <c r="S85" s="7"/>
      <c r="T85" s="7"/>
      <c r="U85" s="7"/>
      <c r="V85" s="7"/>
      <c r="W85" s="7"/>
      <c r="X85" s="7"/>
      <c r="Y85" s="7"/>
      <c r="Z85" s="7"/>
    </row>
    <row r="86" customFormat="false" ht="13.5" hidden="false" customHeight="false" outlineLevel="0" collapsed="false">
      <c r="A86" s="7"/>
      <c r="B86" s="7"/>
      <c r="C86" s="7"/>
      <c r="D86" s="57" t="n">
        <v>1</v>
      </c>
      <c r="E86" s="7"/>
      <c r="F86" s="7"/>
      <c r="G86" s="27" t="s">
        <v>303</v>
      </c>
      <c r="H86" s="7"/>
      <c r="I86" s="7"/>
      <c r="J86" s="7"/>
      <c r="K86" s="7"/>
      <c r="L86" s="7"/>
      <c r="M86" s="7"/>
      <c r="N86" s="7"/>
      <c r="O86" s="7"/>
      <c r="P86" s="7"/>
      <c r="Q86" s="7"/>
      <c r="R86" s="7"/>
      <c r="S86" s="7"/>
      <c r="T86" s="7"/>
      <c r="U86" s="7"/>
      <c r="V86" s="7"/>
      <c r="W86" s="7"/>
      <c r="X86" s="7"/>
      <c r="Y86" s="7"/>
      <c r="Z86" s="7"/>
    </row>
    <row r="87" customFormat="false" ht="13.5" hidden="false" customHeight="false" outlineLevel="0" collapsed="false">
      <c r="A87" s="11" t="s">
        <v>138</v>
      </c>
      <c r="B87" s="28"/>
      <c r="F87" s="19" t="s">
        <v>252</v>
      </c>
      <c r="G87" s="29" t="s">
        <v>253</v>
      </c>
    </row>
    <row r="88" customFormat="false" ht="13.5" hidden="false" customHeight="false" outlineLevel="0" collapsed="false">
      <c r="A88" s="11" t="s">
        <v>254</v>
      </c>
      <c r="B88" s="37"/>
      <c r="F88" s="19" t="s">
        <v>255</v>
      </c>
      <c r="G88" s="29" t="s">
        <v>256</v>
      </c>
    </row>
    <row r="89" customFormat="false" ht="13.5" hidden="false" customHeight="false" outlineLevel="0" collapsed="false">
      <c r="A89" s="11" t="s">
        <v>254</v>
      </c>
      <c r="B89" s="37"/>
      <c r="F89" s="19" t="s">
        <v>257</v>
      </c>
      <c r="G89" s="29" t="s">
        <v>258</v>
      </c>
    </row>
    <row r="90" customFormat="false" ht="13.5" hidden="false" customHeight="false" outlineLevel="0" collapsed="false">
      <c r="A90" s="11" t="s">
        <v>138</v>
      </c>
      <c r="B90" s="28"/>
      <c r="F90" s="19" t="s">
        <v>259</v>
      </c>
      <c r="G90" s="29" t="s">
        <v>260</v>
      </c>
    </row>
    <row r="91" customFormat="false" ht="13.5" hidden="false" customHeight="false" outlineLevel="0" collapsed="false">
      <c r="A91" s="11" t="s">
        <v>254</v>
      </c>
      <c r="B91" s="37"/>
      <c r="F91" s="19" t="s">
        <v>261</v>
      </c>
      <c r="G91" s="29" t="s">
        <v>262</v>
      </c>
    </row>
    <row r="92" customFormat="false" ht="13.5" hidden="false" customHeight="false" outlineLevel="0" collapsed="false">
      <c r="A92" s="11" t="s">
        <v>138</v>
      </c>
      <c r="B92" s="28"/>
      <c r="F92" s="19" t="s">
        <v>264</v>
      </c>
      <c r="G92" s="29" t="s">
        <v>265</v>
      </c>
    </row>
    <row r="93" customFormat="false" ht="13.5" hidden="false" customHeight="false" outlineLevel="0" collapsed="false">
      <c r="A93" s="11" t="s">
        <v>254</v>
      </c>
      <c r="B93" s="37"/>
      <c r="F93" s="19" t="s">
        <v>266</v>
      </c>
      <c r="G93" s="29" t="s">
        <v>267</v>
      </c>
    </row>
    <row r="94" customFormat="false" ht="13.5" hidden="false" customHeight="false" outlineLevel="0" collapsed="false">
      <c r="A94" s="11" t="s">
        <v>254</v>
      </c>
      <c r="B94" s="37"/>
      <c r="F94" s="19" t="s">
        <v>268</v>
      </c>
      <c r="G94" s="29" t="s">
        <v>269</v>
      </c>
    </row>
    <row r="95" customFormat="false" ht="13.5" hidden="false" customHeight="false" outlineLevel="0" collapsed="false">
      <c r="A95" s="7" t="s">
        <v>304</v>
      </c>
      <c r="B95" s="31" t="s">
        <v>305</v>
      </c>
      <c r="C95" s="7"/>
      <c r="D95" s="7"/>
      <c r="E95" s="7"/>
      <c r="F95" s="7"/>
      <c r="G95" s="31"/>
      <c r="H95" s="7"/>
      <c r="I95" s="7"/>
      <c r="J95" s="7"/>
      <c r="K95" s="7"/>
      <c r="L95" s="7"/>
      <c r="M95" s="7"/>
      <c r="N95" s="7"/>
      <c r="O95" s="7"/>
      <c r="P95" s="7"/>
      <c r="Q95" s="7"/>
      <c r="R95" s="7"/>
      <c r="S95" s="7"/>
      <c r="T95" s="7"/>
      <c r="U95" s="7"/>
      <c r="V95" s="7"/>
      <c r="W95" s="7"/>
      <c r="X95" s="7"/>
      <c r="Y95" s="7"/>
      <c r="Z95" s="7"/>
    </row>
    <row r="96" customFormat="false" ht="13.5" hidden="false" customHeight="false" outlineLevel="0" collapsed="false">
      <c r="A96" s="7" t="s">
        <v>306</v>
      </c>
      <c r="B96" s="7"/>
      <c r="C96" s="7"/>
      <c r="D96" s="57" t="n">
        <v>2</v>
      </c>
      <c r="E96" s="7"/>
      <c r="F96" s="7"/>
      <c r="G96" s="27" t="s">
        <v>303</v>
      </c>
      <c r="H96" s="7"/>
      <c r="I96" s="7"/>
      <c r="J96" s="7"/>
      <c r="K96" s="7"/>
      <c r="L96" s="7"/>
      <c r="M96" s="7"/>
      <c r="N96" s="7"/>
      <c r="O96" s="7"/>
      <c r="P96" s="7"/>
      <c r="Q96" s="7"/>
      <c r="R96" s="7"/>
      <c r="S96" s="7"/>
      <c r="T96" s="7"/>
      <c r="U96" s="7"/>
      <c r="V96" s="7"/>
      <c r="W96" s="7"/>
      <c r="X96" s="7"/>
      <c r="Y96" s="7"/>
      <c r="Z96" s="7"/>
    </row>
    <row r="97" customFormat="false" ht="13.5" hidden="false" customHeight="false" outlineLevel="0" collapsed="false">
      <c r="A97" s="11" t="s">
        <v>138</v>
      </c>
      <c r="B97" s="28"/>
      <c r="F97" s="19" t="s">
        <v>252</v>
      </c>
      <c r="G97" s="29" t="s">
        <v>253</v>
      </c>
    </row>
    <row r="98" customFormat="false" ht="13.5" hidden="false" customHeight="false" outlineLevel="0" collapsed="false">
      <c r="A98" s="11" t="s">
        <v>254</v>
      </c>
      <c r="B98" s="37"/>
      <c r="F98" s="19" t="s">
        <v>255</v>
      </c>
      <c r="G98" s="29" t="s">
        <v>256</v>
      </c>
    </row>
    <row r="99" customFormat="false" ht="13.5" hidden="false" customHeight="false" outlineLevel="0" collapsed="false">
      <c r="A99" s="11" t="s">
        <v>254</v>
      </c>
      <c r="B99" s="37"/>
      <c r="F99" s="19" t="s">
        <v>257</v>
      </c>
      <c r="G99" s="29" t="s">
        <v>258</v>
      </c>
    </row>
    <row r="100" customFormat="false" ht="13.5" hidden="false" customHeight="false" outlineLevel="0" collapsed="false">
      <c r="A100" s="11" t="s">
        <v>138</v>
      </c>
      <c r="B100" s="28"/>
      <c r="F100" s="19" t="s">
        <v>259</v>
      </c>
      <c r="G100" s="29" t="s">
        <v>260</v>
      </c>
    </row>
    <row r="101" customFormat="false" ht="13.5" hidden="false" customHeight="false" outlineLevel="0" collapsed="false">
      <c r="A101" s="11" t="s">
        <v>254</v>
      </c>
      <c r="B101" s="37"/>
      <c r="F101" s="19" t="s">
        <v>261</v>
      </c>
      <c r="G101" s="29" t="s">
        <v>262</v>
      </c>
    </row>
    <row r="102" customFormat="false" ht="13.5" hidden="false" customHeight="false" outlineLevel="0" collapsed="false">
      <c r="A102" s="11" t="s">
        <v>138</v>
      </c>
      <c r="B102" s="28"/>
      <c r="F102" s="19" t="s">
        <v>264</v>
      </c>
      <c r="G102" s="29" t="s">
        <v>265</v>
      </c>
    </row>
    <row r="103" customFormat="false" ht="13.5" hidden="false" customHeight="false" outlineLevel="0" collapsed="false">
      <c r="A103" s="11" t="s">
        <v>254</v>
      </c>
      <c r="B103" s="37"/>
      <c r="F103" s="19" t="s">
        <v>266</v>
      </c>
      <c r="G103" s="29" t="s">
        <v>267</v>
      </c>
    </row>
    <row r="104" customFormat="false" ht="13.5" hidden="false" customHeight="false" outlineLevel="0" collapsed="false">
      <c r="A104" s="11" t="s">
        <v>254</v>
      </c>
      <c r="B104" s="37"/>
      <c r="F104" s="19" t="s">
        <v>268</v>
      </c>
      <c r="G104" s="29" t="s">
        <v>269</v>
      </c>
    </row>
    <row r="105" customFormat="false" ht="13.5" hidden="false" customHeight="false" outlineLevel="0" collapsed="false">
      <c r="A105" s="7" t="s">
        <v>307</v>
      </c>
      <c r="B105" s="31" t="s">
        <v>308</v>
      </c>
      <c r="C105" s="7"/>
      <c r="D105" s="7"/>
      <c r="E105" s="7"/>
      <c r="F105" s="7"/>
      <c r="G105" s="7"/>
      <c r="H105" s="7"/>
      <c r="I105" s="7"/>
      <c r="J105" s="7"/>
      <c r="K105" s="7"/>
      <c r="L105" s="7"/>
      <c r="M105" s="7"/>
      <c r="N105" s="7"/>
      <c r="O105" s="7"/>
      <c r="P105" s="7"/>
      <c r="Q105" s="7"/>
      <c r="R105" s="7"/>
      <c r="S105" s="7"/>
      <c r="T105" s="7"/>
      <c r="U105" s="7"/>
      <c r="V105" s="7"/>
      <c r="W105" s="7"/>
      <c r="X105" s="7"/>
      <c r="Y105" s="7"/>
      <c r="Z105" s="7"/>
    </row>
    <row r="106" customFormat="false" ht="13.5" hidden="false" customHeight="false" outlineLevel="0" collapsed="false">
      <c r="A106" s="7" t="s">
        <v>306</v>
      </c>
      <c r="B106" s="7"/>
      <c r="C106" s="7"/>
      <c r="D106" s="57" t="n">
        <v>3</v>
      </c>
      <c r="E106" s="7"/>
      <c r="F106" s="7"/>
      <c r="G106" s="27" t="s">
        <v>303</v>
      </c>
      <c r="H106" s="7"/>
      <c r="I106" s="7"/>
      <c r="J106" s="7"/>
      <c r="K106" s="7"/>
      <c r="L106" s="7"/>
      <c r="M106" s="7"/>
      <c r="N106" s="7"/>
      <c r="O106" s="7"/>
      <c r="P106" s="7"/>
      <c r="Q106" s="7"/>
      <c r="R106" s="7"/>
      <c r="S106" s="7"/>
      <c r="T106" s="7"/>
      <c r="U106" s="7"/>
      <c r="V106" s="7"/>
      <c r="W106" s="7"/>
      <c r="X106" s="7"/>
      <c r="Y106" s="7"/>
      <c r="Z106" s="7"/>
    </row>
    <row r="107" customFormat="false" ht="13.5" hidden="false" customHeight="false" outlineLevel="0" collapsed="false">
      <c r="A107" s="11" t="s">
        <v>138</v>
      </c>
      <c r="B107" s="28"/>
      <c r="F107" s="19" t="s">
        <v>252</v>
      </c>
      <c r="G107" s="29" t="s">
        <v>253</v>
      </c>
    </row>
    <row r="108" customFormat="false" ht="13.5" hidden="false" customHeight="false" outlineLevel="0" collapsed="false">
      <c r="A108" s="11" t="s">
        <v>254</v>
      </c>
      <c r="B108" s="37"/>
      <c r="F108" s="19" t="s">
        <v>255</v>
      </c>
      <c r="G108" s="29" t="s">
        <v>256</v>
      </c>
    </row>
    <row r="109" customFormat="false" ht="13.5" hidden="false" customHeight="false" outlineLevel="0" collapsed="false">
      <c r="A109" s="11" t="s">
        <v>254</v>
      </c>
      <c r="B109" s="37"/>
      <c r="F109" s="19" t="s">
        <v>257</v>
      </c>
      <c r="G109" s="29" t="s">
        <v>258</v>
      </c>
    </row>
    <row r="110" customFormat="false" ht="13.5" hidden="false" customHeight="false" outlineLevel="0" collapsed="false">
      <c r="A110" s="11" t="s">
        <v>138</v>
      </c>
      <c r="B110" s="28"/>
      <c r="F110" s="19" t="s">
        <v>259</v>
      </c>
      <c r="G110" s="29" t="s">
        <v>260</v>
      </c>
    </row>
    <row r="111" customFormat="false" ht="13.5" hidden="false" customHeight="false" outlineLevel="0" collapsed="false">
      <c r="A111" s="11" t="s">
        <v>254</v>
      </c>
      <c r="B111" s="37"/>
      <c r="F111" s="19" t="s">
        <v>261</v>
      </c>
      <c r="G111" s="29" t="s">
        <v>262</v>
      </c>
    </row>
    <row r="112" customFormat="false" ht="13.5" hidden="false" customHeight="false" outlineLevel="0" collapsed="false">
      <c r="A112" s="11" t="s">
        <v>138</v>
      </c>
      <c r="B112" s="28"/>
      <c r="F112" s="19" t="s">
        <v>264</v>
      </c>
      <c r="G112" s="29" t="s">
        <v>265</v>
      </c>
    </row>
    <row r="113" customFormat="false" ht="13.5" hidden="false" customHeight="false" outlineLevel="0" collapsed="false">
      <c r="A113" s="11" t="s">
        <v>254</v>
      </c>
      <c r="B113" s="37"/>
      <c r="F113" s="19" t="s">
        <v>266</v>
      </c>
      <c r="G113" s="29" t="s">
        <v>267</v>
      </c>
    </row>
    <row r="114" customFormat="false" ht="13.5" hidden="false" customHeight="false" outlineLevel="0" collapsed="false">
      <c r="A114" s="11" t="s">
        <v>254</v>
      </c>
      <c r="B114" s="37"/>
      <c r="F114" s="19" t="s">
        <v>268</v>
      </c>
      <c r="G114" s="29" t="s">
        <v>269</v>
      </c>
    </row>
    <row r="115" customFormat="false" ht="13.5" hidden="false" customHeight="false" outlineLevel="0" collapsed="false">
      <c r="A115" s="7" t="s">
        <v>309</v>
      </c>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customFormat="false" ht="13.5" hidden="false" customHeight="false" outlineLevel="0" collapsed="false">
      <c r="A116" s="11" t="s">
        <v>254</v>
      </c>
      <c r="B116" s="37"/>
      <c r="D116" s="58" t="n">
        <v>1</v>
      </c>
      <c r="F116" s="19" t="s">
        <v>310</v>
      </c>
      <c r="G116" s="29" t="s">
        <v>311</v>
      </c>
    </row>
    <row r="117" customFormat="false" ht="13.5" hidden="false" customHeight="false" outlineLevel="0" collapsed="false">
      <c r="A117" s="7" t="s">
        <v>312</v>
      </c>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customFormat="false" ht="13.5" hidden="false" customHeight="false" outlineLevel="0" collapsed="false">
      <c r="A118" s="7" t="s">
        <v>313</v>
      </c>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customFormat="false" ht="13.5" hidden="false" customHeight="false" outlineLevel="0" collapsed="false">
      <c r="A119" s="7"/>
      <c r="B119" s="7"/>
      <c r="C119" s="7"/>
      <c r="D119" s="57" t="n">
        <v>1</v>
      </c>
      <c r="E119" s="7"/>
      <c r="F119" s="7"/>
      <c r="G119" s="59" t="s">
        <v>314</v>
      </c>
      <c r="H119" s="7"/>
      <c r="I119" s="7"/>
      <c r="J119" s="7"/>
      <c r="K119" s="7"/>
      <c r="L119" s="7"/>
      <c r="M119" s="7"/>
      <c r="N119" s="7"/>
      <c r="O119" s="7"/>
      <c r="P119" s="7"/>
      <c r="Q119" s="7"/>
      <c r="R119" s="7"/>
      <c r="S119" s="7"/>
      <c r="T119" s="7"/>
      <c r="U119" s="7"/>
      <c r="V119" s="7"/>
      <c r="W119" s="7"/>
      <c r="X119" s="7"/>
      <c r="Y119" s="7"/>
      <c r="Z119" s="7"/>
    </row>
    <row r="120" customFormat="false" ht="13.5" hidden="false" customHeight="false" outlineLevel="0" collapsed="false">
      <c r="A120" s="11" t="s">
        <v>143</v>
      </c>
      <c r="B120" s="28" t="s">
        <v>143</v>
      </c>
      <c r="F120" s="19" t="s">
        <v>315</v>
      </c>
      <c r="G120" s="29" t="s">
        <v>316</v>
      </c>
    </row>
    <row r="121" customFormat="false" ht="13.5" hidden="false" customHeight="false" outlineLevel="0" collapsed="false">
      <c r="A121" s="11" t="s">
        <v>138</v>
      </c>
      <c r="B121" s="28"/>
      <c r="F121" s="19" t="s">
        <v>317</v>
      </c>
      <c r="G121" s="29" t="s">
        <v>318</v>
      </c>
    </row>
    <row r="122" customFormat="false" ht="13.5" hidden="false" customHeight="false" outlineLevel="0" collapsed="false">
      <c r="A122" s="56" t="s">
        <v>319</v>
      </c>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ustomFormat="false" ht="13.5" hidden="false" customHeight="false" outlineLevel="0" collapsed="false">
      <c r="A123" s="7" t="s">
        <v>320</v>
      </c>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customFormat="false" ht="13.5" hidden="false" customHeight="false" outlineLevel="0" collapsed="false">
      <c r="A124" s="11" t="s">
        <v>254</v>
      </c>
      <c r="B124" s="37"/>
      <c r="D124" s="58" t="n">
        <v>1</v>
      </c>
      <c r="F124" s="19" t="s">
        <v>321</v>
      </c>
      <c r="G124" s="29" t="s">
        <v>322</v>
      </c>
    </row>
    <row r="125" customFormat="false" ht="13.5" hidden="false" customHeight="false" outlineLevel="0" collapsed="false">
      <c r="A125" s="31" t="s">
        <v>323</v>
      </c>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customFormat="false" ht="13.5" hidden="false" customHeight="false" outlineLevel="0" collapsed="false">
      <c r="A126" s="11" t="s">
        <v>254</v>
      </c>
      <c r="B126" s="37"/>
      <c r="D126" s="58" t="n">
        <v>1</v>
      </c>
      <c r="F126" s="19" t="s">
        <v>324</v>
      </c>
      <c r="G126" s="29" t="s">
        <v>325</v>
      </c>
    </row>
    <row r="127" customFormat="false" ht="13.5" hidden="false" customHeight="false" outlineLevel="0" collapsed="false">
      <c r="A127" s="11" t="s">
        <v>254</v>
      </c>
      <c r="B127" s="37"/>
      <c r="D127" s="58" t="n">
        <v>2</v>
      </c>
      <c r="F127" s="19" t="s">
        <v>326</v>
      </c>
      <c r="G127" s="29" t="s">
        <v>327</v>
      </c>
    </row>
    <row r="128" customFormat="false" ht="13.5" hidden="false" customHeight="false" outlineLevel="0" collapsed="false">
      <c r="A128" s="35" t="s">
        <v>328</v>
      </c>
      <c r="D128" s="11" t="s">
        <v>329</v>
      </c>
      <c r="G128" s="37" t="s">
        <v>330</v>
      </c>
    </row>
    <row r="129" customFormat="false" ht="13.5" hidden="false" customHeight="false" outlineLevel="0" collapsed="false">
      <c r="A129" s="35" t="s">
        <v>331</v>
      </c>
      <c r="D129" s="11" t="s">
        <v>329</v>
      </c>
      <c r="G129" s="37" t="s">
        <v>332</v>
      </c>
    </row>
    <row r="130" customFormat="false" ht="13.5" hidden="false" customHeight="false" outlineLevel="0" collapsed="false">
      <c r="A130" s="56" t="s">
        <v>333</v>
      </c>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ustomFormat="false" ht="13.5" hidden="false" customHeight="false" outlineLevel="0" collapsed="false">
      <c r="A131" s="11" t="s">
        <v>138</v>
      </c>
      <c r="B131" s="28"/>
      <c r="D131" s="58" t="n">
        <v>1</v>
      </c>
      <c r="F131" s="19" t="s">
        <v>334</v>
      </c>
      <c r="G131" s="29" t="s">
        <v>335</v>
      </c>
    </row>
    <row r="132" customFormat="false" ht="13.5" hidden="false" customHeight="false" outlineLevel="0" collapsed="false">
      <c r="A132" s="11" t="s">
        <v>138</v>
      </c>
      <c r="B132" s="28"/>
      <c r="D132" s="58" t="n">
        <v>2</v>
      </c>
      <c r="F132" s="19" t="s">
        <v>336</v>
      </c>
      <c r="G132" s="29" t="s">
        <v>337</v>
      </c>
    </row>
    <row r="133" customFormat="false" ht="13.5" hidden="false" customHeight="false" outlineLevel="0" collapsed="false">
      <c r="A133" s="11" t="s">
        <v>254</v>
      </c>
      <c r="B133" s="37"/>
      <c r="D133" s="58" t="n">
        <v>3</v>
      </c>
      <c r="F133" s="19" t="s">
        <v>338</v>
      </c>
      <c r="G133" s="29" t="s">
        <v>339</v>
      </c>
    </row>
    <row r="134" customFormat="false" ht="13.5" hidden="false" customHeight="false" outlineLevel="0" collapsed="false">
      <c r="A134" s="38" t="s">
        <v>331</v>
      </c>
      <c r="D134" s="11" t="s">
        <v>329</v>
      </c>
      <c r="G134" s="37" t="s">
        <v>340</v>
      </c>
    </row>
    <row r="135" customFormat="false" ht="13.5" hidden="false" customHeight="false" outlineLevel="0" collapsed="false">
      <c r="A135" s="56" t="s">
        <v>341</v>
      </c>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ustomFormat="false" ht="13.5" hidden="false" customHeight="false" outlineLevel="0" collapsed="false">
      <c r="A136" s="7"/>
      <c r="B136" s="7"/>
      <c r="C136" s="7"/>
      <c r="D136" s="57" t="n">
        <v>1</v>
      </c>
      <c r="E136" s="7"/>
      <c r="F136" s="32" t="s">
        <v>342</v>
      </c>
      <c r="G136" s="39" t="s">
        <v>343</v>
      </c>
      <c r="H136" s="7"/>
      <c r="I136" s="7"/>
      <c r="J136" s="7"/>
      <c r="K136" s="7"/>
      <c r="L136" s="7"/>
      <c r="M136" s="7"/>
      <c r="N136" s="7"/>
      <c r="O136" s="7"/>
      <c r="P136" s="7"/>
      <c r="Q136" s="7"/>
      <c r="R136" s="7"/>
      <c r="S136" s="7"/>
      <c r="T136" s="7"/>
      <c r="U136" s="7"/>
      <c r="V136" s="7"/>
      <c r="W136" s="7"/>
      <c r="X136" s="7"/>
      <c r="Y136" s="7"/>
      <c r="Z136" s="7"/>
    </row>
    <row r="137" customFormat="false" ht="13.5" hidden="false" customHeight="false" outlineLevel="0" collapsed="false">
      <c r="A137" s="11" t="s">
        <v>138</v>
      </c>
      <c r="B137" s="37"/>
      <c r="F137" s="19" t="s">
        <v>344</v>
      </c>
      <c r="G137" s="29" t="s">
        <v>345</v>
      </c>
    </row>
    <row r="138" customFormat="false" ht="13.5" hidden="false" customHeight="false" outlineLevel="0" collapsed="false">
      <c r="A138" s="7"/>
      <c r="B138" s="7"/>
      <c r="C138" s="7"/>
      <c r="D138" s="57" t="n">
        <v>2</v>
      </c>
      <c r="E138" s="7"/>
      <c r="F138" s="7"/>
      <c r="G138" s="27" t="s">
        <v>346</v>
      </c>
      <c r="H138" s="7"/>
      <c r="I138" s="7"/>
      <c r="J138" s="7"/>
      <c r="K138" s="7"/>
      <c r="L138" s="7"/>
      <c r="M138" s="7"/>
      <c r="N138" s="7"/>
      <c r="O138" s="7"/>
      <c r="P138" s="7"/>
      <c r="Q138" s="7"/>
      <c r="R138" s="7"/>
      <c r="S138" s="7"/>
      <c r="T138" s="7"/>
      <c r="U138" s="7"/>
      <c r="V138" s="7"/>
      <c r="W138" s="7"/>
      <c r="X138" s="7"/>
      <c r="Y138" s="7"/>
      <c r="Z138" s="7"/>
    </row>
    <row r="139" customFormat="false" ht="13.5" hidden="false" customHeight="false" outlineLevel="0" collapsed="false">
      <c r="A139" s="11" t="s">
        <v>254</v>
      </c>
      <c r="B139" s="37"/>
      <c r="F139" s="19" t="s">
        <v>266</v>
      </c>
      <c r="G139" s="29" t="s">
        <v>267</v>
      </c>
    </row>
    <row r="140" customFormat="false" ht="13.5" hidden="false" customHeight="false" outlineLevel="0" collapsed="false">
      <c r="A140" s="11" t="s">
        <v>138</v>
      </c>
      <c r="B140" s="37"/>
      <c r="D140" s="58" t="n">
        <v>3</v>
      </c>
      <c r="F140" s="19" t="s">
        <v>347</v>
      </c>
      <c r="G140" s="29" t="s">
        <v>348</v>
      </c>
    </row>
    <row r="141" customFormat="false" ht="13.5" hidden="false" customHeight="false" outlineLevel="0" collapsed="false">
      <c r="A141" s="11" t="s">
        <v>138</v>
      </c>
      <c r="B141" s="37"/>
      <c r="D141" s="58" t="n">
        <v>4</v>
      </c>
      <c r="F141" s="19" t="s">
        <v>349</v>
      </c>
      <c r="G141" s="29" t="s">
        <v>350</v>
      </c>
    </row>
    <row r="142" customFormat="false" ht="13.5" hidden="false" customHeight="false" outlineLevel="0" collapsed="false">
      <c r="A142" s="11" t="s">
        <v>138</v>
      </c>
      <c r="B142" s="37"/>
      <c r="D142" s="58" t="n">
        <v>5</v>
      </c>
      <c r="F142" s="19" t="s">
        <v>351</v>
      </c>
      <c r="G142" s="29" t="s">
        <v>352</v>
      </c>
    </row>
    <row r="143" customFormat="false" ht="13.5" hidden="false" customHeight="false" outlineLevel="0" collapsed="false">
      <c r="A143" s="11" t="s">
        <v>138</v>
      </c>
      <c r="B143" s="37"/>
      <c r="D143" s="58" t="n">
        <v>6</v>
      </c>
      <c r="F143" s="19" t="s">
        <v>353</v>
      </c>
      <c r="G143" s="29" t="s">
        <v>354</v>
      </c>
    </row>
    <row r="144" customFormat="false" ht="13.5" hidden="false" customHeight="false" outlineLevel="0" collapsed="false">
      <c r="A144" s="38" t="s">
        <v>331</v>
      </c>
      <c r="D144" s="11" t="s">
        <v>329</v>
      </c>
      <c r="G144" s="37" t="s">
        <v>340</v>
      </c>
    </row>
    <row r="145" customFormat="false" ht="13.5" hidden="false" customHeight="false" outlineLevel="0" collapsed="false">
      <c r="A145" s="56" t="s">
        <v>355</v>
      </c>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ustomFormat="false" ht="13.5" hidden="false" customHeight="false" outlineLevel="0" collapsed="false">
      <c r="A146" s="7" t="s">
        <v>356</v>
      </c>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customFormat="false" ht="13.5" hidden="false" customHeight="false" outlineLevel="0" collapsed="false">
      <c r="A147" s="11" t="s">
        <v>143</v>
      </c>
      <c r="B147" s="37" t="s">
        <v>143</v>
      </c>
      <c r="D147" s="58" t="n">
        <v>1</v>
      </c>
      <c r="F147" s="19" t="s">
        <v>357</v>
      </c>
      <c r="G147" s="29" t="s">
        <v>358</v>
      </c>
    </row>
    <row r="148" customFormat="false" ht="13.5" hidden="false" customHeight="false" outlineLevel="0" collapsed="false">
      <c r="A148" s="11" t="s">
        <v>254</v>
      </c>
      <c r="B148" s="37"/>
      <c r="D148" s="58" t="n">
        <v>2</v>
      </c>
      <c r="F148" s="19" t="s">
        <v>359</v>
      </c>
      <c r="G148" s="29" t="s">
        <v>360</v>
      </c>
    </row>
    <row r="149" customFormat="false" ht="13.5" hidden="false" customHeight="false" outlineLevel="0" collapsed="false">
      <c r="A149" s="11" t="s">
        <v>254</v>
      </c>
      <c r="B149" s="37"/>
      <c r="D149" s="58" t="n">
        <v>3</v>
      </c>
      <c r="F149" s="19" t="s">
        <v>361</v>
      </c>
      <c r="G149" s="29" t="s">
        <v>362</v>
      </c>
    </row>
    <row r="150" customFormat="false" ht="13.5" hidden="false" customHeight="false" outlineLevel="0" collapsed="false">
      <c r="A150" s="11" t="s">
        <v>254</v>
      </c>
      <c r="B150" s="37"/>
      <c r="D150" s="58" t="n">
        <v>4</v>
      </c>
      <c r="F150" s="19" t="s">
        <v>363</v>
      </c>
      <c r="G150" s="29" t="s">
        <v>364</v>
      </c>
    </row>
    <row r="151" customFormat="false" ht="13.5" hidden="false" customHeight="false" outlineLevel="0" collapsed="false">
      <c r="A151" s="11" t="s">
        <v>254</v>
      </c>
      <c r="B151" s="37"/>
      <c r="D151" s="58" t="n">
        <v>5</v>
      </c>
      <c r="F151" s="19" t="s">
        <v>365</v>
      </c>
      <c r="G151" s="29" t="s">
        <v>366</v>
      </c>
    </row>
    <row r="152" customFormat="false" ht="13.5" hidden="false" customHeight="false" outlineLevel="0" collapsed="false">
      <c r="A152" s="11" t="s">
        <v>254</v>
      </c>
      <c r="B152" s="37"/>
      <c r="D152" s="58" t="n">
        <v>6</v>
      </c>
      <c r="F152" s="19" t="s">
        <v>367</v>
      </c>
      <c r="G152" s="29" t="s">
        <v>368</v>
      </c>
    </row>
    <row r="153" customFormat="false" ht="13.5" hidden="false" customHeight="false" outlineLevel="0" collapsed="false">
      <c r="A153" s="11" t="s">
        <v>143</v>
      </c>
      <c r="B153" s="37" t="s">
        <v>143</v>
      </c>
      <c r="D153" s="58" t="n">
        <v>7</v>
      </c>
      <c r="F153" s="19" t="s">
        <v>369</v>
      </c>
      <c r="G153" s="29" t="s">
        <v>370</v>
      </c>
    </row>
    <row r="154" customFormat="false" ht="13.5" hidden="false" customHeight="false" outlineLevel="0" collapsed="false">
      <c r="A154" s="11" t="s">
        <v>138</v>
      </c>
      <c r="B154" s="37"/>
      <c r="D154" s="58" t="n">
        <v>8</v>
      </c>
      <c r="F154" s="19" t="s">
        <v>371</v>
      </c>
      <c r="G154" s="29" t="s">
        <v>372</v>
      </c>
    </row>
    <row r="155" customFormat="false" ht="13.5" hidden="false" customHeight="false" outlineLevel="0" collapsed="false">
      <c r="A155" s="11" t="s">
        <v>143</v>
      </c>
      <c r="B155" s="37" t="s">
        <v>143</v>
      </c>
      <c r="D155" s="58" t="n">
        <v>9</v>
      </c>
      <c r="F155" s="19" t="s">
        <v>373</v>
      </c>
      <c r="G155" s="29" t="s">
        <v>374</v>
      </c>
    </row>
    <row r="156" customFormat="false" ht="13.5" hidden="false" customHeight="false" outlineLevel="0" collapsed="false">
      <c r="A156" s="7"/>
      <c r="B156" s="7"/>
      <c r="C156" s="7"/>
      <c r="D156" s="57" t="n">
        <v>10</v>
      </c>
      <c r="E156" s="7"/>
      <c r="F156" s="7"/>
      <c r="G156" s="27" t="s">
        <v>375</v>
      </c>
      <c r="H156" s="7"/>
      <c r="I156" s="7"/>
      <c r="J156" s="7"/>
      <c r="K156" s="7"/>
      <c r="L156" s="7"/>
      <c r="M156" s="7"/>
      <c r="N156" s="7"/>
      <c r="O156" s="7"/>
      <c r="P156" s="7"/>
      <c r="Q156" s="7"/>
      <c r="R156" s="7"/>
      <c r="S156" s="7"/>
      <c r="T156" s="7"/>
      <c r="U156" s="7"/>
      <c r="V156" s="7"/>
      <c r="W156" s="7"/>
      <c r="X156" s="7"/>
      <c r="Y156" s="7"/>
      <c r="Z156" s="7"/>
    </row>
    <row r="157" customFormat="false" ht="13.5" hidden="false" customHeight="false" outlineLevel="0" collapsed="false">
      <c r="A157" s="11" t="s">
        <v>138</v>
      </c>
      <c r="B157" s="37"/>
      <c r="E157" s="58" t="n">
        <v>1</v>
      </c>
      <c r="F157" s="19" t="s">
        <v>376</v>
      </c>
      <c r="G157" s="29" t="s">
        <v>377</v>
      </c>
    </row>
    <row r="158" customFormat="false" ht="13.5" hidden="false" customHeight="false" outlineLevel="0" collapsed="false">
      <c r="A158" s="11" t="s">
        <v>138</v>
      </c>
      <c r="B158" s="37"/>
      <c r="E158" s="58" t="n">
        <v>2</v>
      </c>
      <c r="F158" s="19" t="s">
        <v>378</v>
      </c>
      <c r="G158" s="29" t="s">
        <v>379</v>
      </c>
    </row>
    <row r="159" customFormat="false" ht="13.5" hidden="false" customHeight="false" outlineLevel="0" collapsed="false">
      <c r="A159" s="11" t="s">
        <v>138</v>
      </c>
      <c r="B159" s="37"/>
      <c r="E159" s="58" t="n">
        <v>3</v>
      </c>
      <c r="F159" s="19" t="s">
        <v>380</v>
      </c>
      <c r="G159" s="29" t="s">
        <v>381</v>
      </c>
    </row>
    <row r="160" customFormat="false" ht="13.5" hidden="false" customHeight="false" outlineLevel="0" collapsed="false">
      <c r="A160" s="11" t="s">
        <v>254</v>
      </c>
      <c r="B160" s="37"/>
      <c r="E160" s="58" t="n">
        <v>4</v>
      </c>
      <c r="F160" s="19" t="s">
        <v>382</v>
      </c>
      <c r="G160" s="29" t="s">
        <v>383</v>
      </c>
    </row>
    <row r="161" customFormat="false" ht="13.5" hidden="false" customHeight="false" outlineLevel="0" collapsed="false">
      <c r="A161" s="11" t="s">
        <v>138</v>
      </c>
      <c r="B161" s="37"/>
      <c r="E161" s="58" t="n">
        <v>5</v>
      </c>
      <c r="F161" s="19" t="s">
        <v>384</v>
      </c>
      <c r="G161" s="29" t="s">
        <v>385</v>
      </c>
    </row>
    <row r="162" customFormat="false" ht="13.5" hidden="false" customHeight="false" outlineLevel="0" collapsed="false">
      <c r="A162" s="11" t="s">
        <v>254</v>
      </c>
      <c r="B162" s="37"/>
      <c r="E162" s="58" t="n">
        <v>6</v>
      </c>
      <c r="F162" s="19" t="s">
        <v>386</v>
      </c>
      <c r="G162" s="29" t="s">
        <v>387</v>
      </c>
    </row>
    <row r="163" customFormat="false" ht="13.5" hidden="false" customHeight="false" outlineLevel="0" collapsed="false">
      <c r="A163" s="11" t="s">
        <v>143</v>
      </c>
      <c r="B163" s="37" t="s">
        <v>143</v>
      </c>
      <c r="E163" s="58" t="n">
        <v>7</v>
      </c>
      <c r="F163" s="19" t="s">
        <v>297</v>
      </c>
      <c r="G163" s="29" t="s">
        <v>298</v>
      </c>
    </row>
    <row r="164" customFormat="false" ht="13.5" hidden="false" customHeight="false" outlineLevel="0" collapsed="false">
      <c r="A164" s="11" t="s">
        <v>254</v>
      </c>
      <c r="B164" s="37"/>
      <c r="E164" s="58" t="n">
        <v>8</v>
      </c>
      <c r="F164" s="19" t="s">
        <v>299</v>
      </c>
      <c r="G164" s="29" t="s">
        <v>300</v>
      </c>
    </row>
    <row r="165" customFormat="false" ht="13.5" hidden="false" customHeight="false" outlineLevel="0" collapsed="false">
      <c r="A165" s="11" t="s">
        <v>138</v>
      </c>
      <c r="B165" s="37"/>
      <c r="E165" s="58" t="n">
        <v>9</v>
      </c>
      <c r="F165" s="19" t="s">
        <v>388</v>
      </c>
      <c r="G165" s="29" t="s">
        <v>389</v>
      </c>
    </row>
    <row r="166" customFormat="false" ht="13.5" hidden="false" customHeight="false" outlineLevel="0" collapsed="false">
      <c r="A166" s="11" t="s">
        <v>254</v>
      </c>
      <c r="B166" s="37"/>
      <c r="E166" s="58" t="n">
        <v>10</v>
      </c>
      <c r="F166" s="19" t="s">
        <v>390</v>
      </c>
      <c r="G166" s="29" t="s">
        <v>391</v>
      </c>
    </row>
    <row r="167" customFormat="false" ht="13.5" hidden="false" customHeight="false" outlineLevel="0" collapsed="false">
      <c r="A167" s="11" t="s">
        <v>143</v>
      </c>
      <c r="B167" s="37" t="s">
        <v>143</v>
      </c>
      <c r="E167" s="58" t="n">
        <v>11</v>
      </c>
      <c r="F167" s="19" t="s">
        <v>392</v>
      </c>
      <c r="G167" s="29" t="s">
        <v>393</v>
      </c>
    </row>
    <row r="168" customFormat="false" ht="13.5" hidden="false" customHeight="false" outlineLevel="0" collapsed="false">
      <c r="A168" s="11" t="s">
        <v>143</v>
      </c>
      <c r="B168" s="37" t="s">
        <v>143</v>
      </c>
      <c r="E168" s="58" t="n">
        <v>12</v>
      </c>
      <c r="F168" s="19" t="s">
        <v>394</v>
      </c>
      <c r="G168" s="29" t="s">
        <v>395</v>
      </c>
    </row>
    <row r="169" customFormat="false" ht="13.5" hidden="false" customHeight="false" outlineLevel="0" collapsed="false">
      <c r="A169" s="11" t="s">
        <v>138</v>
      </c>
      <c r="B169" s="37"/>
      <c r="E169" s="58" t="n">
        <v>13</v>
      </c>
      <c r="F169" s="19" t="s">
        <v>396</v>
      </c>
      <c r="G169" s="29" t="s">
        <v>397</v>
      </c>
    </row>
    <row r="170" customFormat="false" ht="13.5" hidden="false" customHeight="false" outlineLevel="0" collapsed="false">
      <c r="A170" s="11" t="s">
        <v>143</v>
      </c>
      <c r="B170" s="37" t="s">
        <v>143</v>
      </c>
      <c r="E170" s="58" t="n">
        <v>14</v>
      </c>
      <c r="F170" s="19" t="s">
        <v>398</v>
      </c>
      <c r="G170" s="29" t="s">
        <v>399</v>
      </c>
    </row>
    <row r="171" customFormat="false" ht="13.5" hidden="false" customHeight="false" outlineLevel="0" collapsed="false">
      <c r="A171" s="31" t="s">
        <v>400</v>
      </c>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customFormat="false" ht="13.5" hidden="false" customHeight="false" outlineLevel="0" collapsed="false">
      <c r="A172" s="11" t="s">
        <v>138</v>
      </c>
      <c r="B172" s="37"/>
      <c r="D172" s="58" t="n">
        <v>1</v>
      </c>
      <c r="F172" s="19" t="s">
        <v>371</v>
      </c>
      <c r="G172" s="29" t="s">
        <v>372</v>
      </c>
    </row>
    <row r="173" customFormat="false" ht="13.5" hidden="false" customHeight="false" outlineLevel="0" collapsed="false">
      <c r="A173" s="7"/>
      <c r="B173" s="7"/>
      <c r="C173" s="7"/>
      <c r="D173" s="7"/>
      <c r="E173" s="7"/>
      <c r="F173" s="7"/>
      <c r="G173" s="27" t="s">
        <v>401</v>
      </c>
      <c r="H173" s="7"/>
      <c r="I173" s="7"/>
      <c r="J173" s="7"/>
      <c r="K173" s="7"/>
      <c r="L173" s="7"/>
      <c r="M173" s="7"/>
      <c r="N173" s="7"/>
      <c r="O173" s="7"/>
      <c r="P173" s="7"/>
      <c r="Q173" s="7"/>
      <c r="R173" s="7"/>
      <c r="S173" s="7"/>
      <c r="T173" s="7"/>
      <c r="U173" s="7"/>
      <c r="V173" s="7"/>
      <c r="W173" s="7"/>
      <c r="X173" s="7"/>
      <c r="Y173" s="7"/>
      <c r="Z173" s="7"/>
    </row>
    <row r="174" customFormat="false" ht="13.5" hidden="false" customHeight="false" outlineLevel="0" collapsed="false">
      <c r="A174" s="11" t="s">
        <v>254</v>
      </c>
      <c r="B174" s="37"/>
      <c r="F174" s="19" t="s">
        <v>402</v>
      </c>
      <c r="G174" s="29" t="s">
        <v>403</v>
      </c>
    </row>
    <row r="175" customFormat="false" ht="13.5" hidden="false" customHeight="false" outlineLevel="0" collapsed="false">
      <c r="A175" s="11" t="s">
        <v>254</v>
      </c>
      <c r="B175" s="37"/>
      <c r="F175" s="19" t="s">
        <v>404</v>
      </c>
      <c r="G175" s="29" t="s">
        <v>405</v>
      </c>
    </row>
    <row r="176" customFormat="false" ht="13.5" hidden="false" customHeight="false" outlineLevel="0" collapsed="false">
      <c r="A176" s="11" t="s">
        <v>254</v>
      </c>
      <c r="B176" s="37"/>
      <c r="F176" s="19" t="s">
        <v>406</v>
      </c>
      <c r="G176" s="29" t="s">
        <v>407</v>
      </c>
    </row>
    <row r="177" customFormat="false" ht="13.5" hidden="false" customHeight="false" outlineLevel="0" collapsed="false">
      <c r="A177" s="56" t="s">
        <v>408</v>
      </c>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ustomFormat="false" ht="13.5" hidden="false" customHeight="false" outlineLevel="0" collapsed="false">
      <c r="A178" s="11" t="s">
        <v>143</v>
      </c>
      <c r="B178" s="28" t="s">
        <v>143</v>
      </c>
      <c r="D178" s="58" t="n">
        <v>1</v>
      </c>
      <c r="F178" s="19" t="s">
        <v>409</v>
      </c>
      <c r="G178" s="29" t="s">
        <v>410</v>
      </c>
    </row>
    <row r="179" customFormat="false" ht="13.5" hidden="false" customHeight="false" outlineLevel="0" collapsed="false">
      <c r="A179" s="7"/>
      <c r="B179" s="7"/>
      <c r="C179" s="7"/>
      <c r="D179" s="57" t="n">
        <v>2</v>
      </c>
      <c r="E179" s="7"/>
      <c r="F179" s="7"/>
      <c r="G179" s="27" t="s">
        <v>411</v>
      </c>
      <c r="H179" s="7"/>
      <c r="I179" s="7"/>
      <c r="J179" s="7"/>
      <c r="K179" s="7"/>
      <c r="L179" s="7"/>
      <c r="M179" s="7"/>
      <c r="N179" s="7"/>
      <c r="O179" s="7"/>
      <c r="P179" s="7"/>
      <c r="Q179" s="7"/>
      <c r="R179" s="7"/>
      <c r="S179" s="7"/>
      <c r="T179" s="7"/>
      <c r="U179" s="7"/>
      <c r="V179" s="7"/>
      <c r="W179" s="7"/>
      <c r="X179" s="7"/>
      <c r="Y179" s="7"/>
      <c r="Z179" s="7"/>
    </row>
    <row r="180" customFormat="false" ht="13.5" hidden="false" customHeight="false" outlineLevel="0" collapsed="false">
      <c r="A180" s="11" t="s">
        <v>254</v>
      </c>
      <c r="B180" s="37"/>
      <c r="E180" s="58" t="n">
        <v>1</v>
      </c>
      <c r="F180" s="19" t="s">
        <v>412</v>
      </c>
      <c r="G180" s="29" t="s">
        <v>413</v>
      </c>
    </row>
    <row r="181" customFormat="false" ht="13.5" hidden="false" customHeight="false" outlineLevel="0" collapsed="false">
      <c r="A181" s="11" t="s">
        <v>254</v>
      </c>
      <c r="B181" s="37"/>
      <c r="E181" s="58" t="n">
        <v>2</v>
      </c>
      <c r="F181" s="19" t="s">
        <v>414</v>
      </c>
      <c r="G181" s="29" t="s">
        <v>415</v>
      </c>
    </row>
    <row r="182" customFormat="false" ht="13.5" hidden="false" customHeight="false" outlineLevel="0" collapsed="false">
      <c r="A182" s="11" t="s">
        <v>143</v>
      </c>
      <c r="B182" s="37" t="s">
        <v>143</v>
      </c>
      <c r="E182" s="58" t="n">
        <v>3</v>
      </c>
      <c r="F182" s="19" t="s">
        <v>416</v>
      </c>
      <c r="G182" s="29" t="s">
        <v>417</v>
      </c>
    </row>
    <row r="183" customFormat="false" ht="13.5" hidden="false" customHeight="false" outlineLevel="0" collapsed="false">
      <c r="A183" s="11" t="s">
        <v>138</v>
      </c>
      <c r="B183" s="37"/>
      <c r="E183" s="58" t="n">
        <v>4</v>
      </c>
      <c r="F183" s="19" t="s">
        <v>418</v>
      </c>
      <c r="G183" s="29" t="s">
        <v>419</v>
      </c>
    </row>
    <row r="184" customFormat="false" ht="13.5" hidden="false" customHeight="false" outlineLevel="0" collapsed="false">
      <c r="A184" s="11" t="s">
        <v>143</v>
      </c>
      <c r="B184" s="37" t="s">
        <v>143</v>
      </c>
      <c r="D184" s="58" t="n">
        <v>3</v>
      </c>
      <c r="F184" s="19" t="s">
        <v>420</v>
      </c>
      <c r="G184" s="29" t="s">
        <v>421</v>
      </c>
    </row>
    <row r="185" customFormat="false" ht="13.5" hidden="false" customHeight="false" outlineLevel="0" collapsed="false">
      <c r="A185" s="56" t="s">
        <v>422</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ustomFormat="false" ht="13.5" hidden="false" customHeight="false" outlineLevel="0" collapsed="false">
      <c r="A186" s="11" t="s">
        <v>138</v>
      </c>
      <c r="B186" s="37"/>
      <c r="D186" s="58" t="n">
        <v>1</v>
      </c>
      <c r="F186" s="19" t="s">
        <v>423</v>
      </c>
      <c r="G186" s="37" t="s">
        <v>424</v>
      </c>
    </row>
    <row r="187" customFormat="false" ht="13.5" hidden="false" customHeight="false" outlineLevel="0" collapsed="false">
      <c r="A187" s="56" t="s">
        <v>425</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ustomFormat="false" ht="13.5" hidden="false" customHeight="false" outlineLevel="0" collapsed="false">
      <c r="A188" s="7" t="s">
        <v>426</v>
      </c>
      <c r="B188" s="7"/>
      <c r="C188" s="7"/>
      <c r="D188" s="7"/>
      <c r="E188" s="7"/>
      <c r="F188" s="7"/>
      <c r="G188" s="31"/>
      <c r="H188" s="7"/>
      <c r="I188" s="7"/>
      <c r="J188" s="7"/>
      <c r="K188" s="7"/>
      <c r="L188" s="7"/>
      <c r="M188" s="7"/>
      <c r="N188" s="7"/>
      <c r="O188" s="7"/>
      <c r="P188" s="7"/>
      <c r="Q188" s="7"/>
      <c r="R188" s="7"/>
      <c r="S188" s="7"/>
      <c r="T188" s="7"/>
      <c r="U188" s="7"/>
      <c r="V188" s="7"/>
      <c r="W188" s="7"/>
      <c r="X188" s="7"/>
      <c r="Y188" s="7"/>
      <c r="Z188" s="7"/>
    </row>
    <row r="189" customFormat="false" ht="13.5" hidden="false" customHeight="false" outlineLevel="0" collapsed="false">
      <c r="A189" s="11" t="s">
        <v>138</v>
      </c>
      <c r="B189" s="37"/>
      <c r="D189" s="58" t="n">
        <v>1</v>
      </c>
      <c r="F189" s="19" t="s">
        <v>427</v>
      </c>
      <c r="G189" s="37" t="s">
        <v>428</v>
      </c>
    </row>
    <row r="190" customFormat="false" ht="13.5" hidden="false" customHeight="false" outlineLevel="0" collapsed="false">
      <c r="A190" s="11" t="s">
        <v>138</v>
      </c>
      <c r="B190" s="37"/>
      <c r="D190" s="58" t="n">
        <v>2</v>
      </c>
      <c r="F190" s="19" t="s">
        <v>429</v>
      </c>
      <c r="G190" s="37" t="s">
        <v>430</v>
      </c>
    </row>
    <row r="191" customFormat="false" ht="13.5" hidden="false" customHeight="false" outlineLevel="0" collapsed="false">
      <c r="A191" s="11" t="s">
        <v>138</v>
      </c>
      <c r="B191" s="37"/>
      <c r="D191" s="58" t="n">
        <v>3</v>
      </c>
      <c r="F191" s="19" t="s">
        <v>431</v>
      </c>
      <c r="G191" s="37" t="s">
        <v>432</v>
      </c>
    </row>
    <row r="192" customFormat="false" ht="13.5" hidden="false" customHeight="false" outlineLevel="0" collapsed="false">
      <c r="A192" s="11" t="s">
        <v>254</v>
      </c>
      <c r="B192" s="37"/>
      <c r="D192" s="58" t="n">
        <v>4</v>
      </c>
      <c r="F192" s="19" t="s">
        <v>433</v>
      </c>
      <c r="G192" s="37" t="s">
        <v>434</v>
      </c>
    </row>
    <row r="193" customFormat="false" ht="13.5" hidden="false" customHeight="false" outlineLevel="0" collapsed="false">
      <c r="A193" s="7" t="s">
        <v>435</v>
      </c>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customFormat="false" ht="13.5" hidden="false" customHeight="false" outlineLevel="0" collapsed="false">
      <c r="A194" s="11" t="s">
        <v>138</v>
      </c>
      <c r="B194" s="37"/>
      <c r="D194" s="58" t="n">
        <v>1</v>
      </c>
      <c r="F194" s="19" t="s">
        <v>436</v>
      </c>
      <c r="G194" s="37" t="s">
        <v>437</v>
      </c>
    </row>
    <row r="195" customFormat="false" ht="13.5" hidden="false" customHeight="false" outlineLevel="0" collapsed="false">
      <c r="A195" s="11" t="s">
        <v>138</v>
      </c>
      <c r="B195" s="37"/>
      <c r="D195" s="58" t="n">
        <v>2</v>
      </c>
      <c r="F195" s="19" t="s">
        <v>427</v>
      </c>
      <c r="G195" s="37" t="s">
        <v>428</v>
      </c>
    </row>
    <row r="196" customFormat="false" ht="13.5" hidden="false" customHeight="false" outlineLevel="0" collapsed="false">
      <c r="A196" s="56" t="s">
        <v>438</v>
      </c>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ustomFormat="false" ht="13.5" hidden="false" customHeight="false" outlineLevel="0" collapsed="false">
      <c r="A197" s="11" t="s">
        <v>254</v>
      </c>
      <c r="B197" s="37"/>
      <c r="D197" s="58" t="n">
        <v>1</v>
      </c>
      <c r="F197" s="19" t="s">
        <v>439</v>
      </c>
      <c r="G197" s="37" t="s">
        <v>440</v>
      </c>
    </row>
    <row r="198" customFormat="false" ht="13.5" hidden="false" customHeight="false" outlineLevel="0" collapsed="false">
      <c r="A198" s="11" t="s">
        <v>254</v>
      </c>
      <c r="B198" s="37"/>
      <c r="D198" s="58" t="n">
        <v>2</v>
      </c>
      <c r="F198" s="19" t="s">
        <v>441</v>
      </c>
      <c r="G198" s="37" t="s">
        <v>442</v>
      </c>
    </row>
    <row r="199" customFormat="false" ht="13.5" hidden="false" customHeight="false" outlineLevel="0" collapsed="false">
      <c r="A199" s="11" t="s">
        <v>138</v>
      </c>
      <c r="B199" s="37"/>
      <c r="D199" s="58" t="n">
        <v>3</v>
      </c>
      <c r="F199" s="19" t="s">
        <v>443</v>
      </c>
      <c r="G199" s="37" t="s">
        <v>444</v>
      </c>
    </row>
    <row r="200" customFormat="false" ht="13.5" hidden="false" customHeight="false" outlineLevel="0" collapsed="false">
      <c r="A200" s="56" t="s">
        <v>445</v>
      </c>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ustomFormat="false" ht="13.5" hidden="false" customHeight="false" outlineLevel="0" collapsed="false">
      <c r="A201" s="11" t="s">
        <v>143</v>
      </c>
      <c r="B201" s="28" t="s">
        <v>143</v>
      </c>
      <c r="D201" s="58" t="n">
        <v>1</v>
      </c>
      <c r="F201" s="19" t="s">
        <v>446</v>
      </c>
      <c r="G201" s="37" t="s">
        <v>447</v>
      </c>
    </row>
    <row r="202" customFormat="false" ht="13.5" hidden="false" customHeight="false" outlineLevel="0" collapsed="false">
      <c r="A202" s="11" t="s">
        <v>143</v>
      </c>
      <c r="B202" s="28" t="s">
        <v>143</v>
      </c>
      <c r="D202" s="58" t="n">
        <v>2</v>
      </c>
      <c r="F202" s="19" t="s">
        <v>448</v>
      </c>
      <c r="G202" s="37" t="s">
        <v>449</v>
      </c>
    </row>
    <row r="203" customFormat="false" ht="13.5" hidden="false" customHeight="false" outlineLevel="0" collapsed="false">
      <c r="A203" s="7"/>
      <c r="B203" s="7"/>
      <c r="C203" s="7"/>
      <c r="D203" s="57" t="n">
        <v>3</v>
      </c>
      <c r="E203" s="7"/>
      <c r="F203" s="7"/>
      <c r="G203" s="27" t="s">
        <v>450</v>
      </c>
      <c r="H203" s="7"/>
      <c r="I203" s="7"/>
      <c r="J203" s="7"/>
      <c r="K203" s="7"/>
      <c r="L203" s="7"/>
      <c r="M203" s="7"/>
      <c r="N203" s="7"/>
      <c r="O203" s="7"/>
      <c r="P203" s="7"/>
      <c r="Q203" s="7"/>
      <c r="R203" s="7"/>
      <c r="S203" s="7"/>
      <c r="T203" s="7"/>
      <c r="U203" s="7"/>
      <c r="V203" s="7"/>
      <c r="W203" s="7"/>
      <c r="X203" s="7"/>
      <c r="Y203" s="7"/>
      <c r="Z203" s="7"/>
    </row>
    <row r="204" customFormat="false" ht="13.5" hidden="false" customHeight="false" outlineLevel="0" collapsed="false">
      <c r="A204" s="11" t="s">
        <v>138</v>
      </c>
      <c r="B204" s="28"/>
      <c r="E204" s="58" t="n">
        <v>1</v>
      </c>
      <c r="F204" s="19" t="s">
        <v>451</v>
      </c>
      <c r="G204" s="37" t="s">
        <v>452</v>
      </c>
    </row>
    <row r="205" customFormat="false" ht="13.5" hidden="false" customHeight="false" outlineLevel="0" collapsed="false">
      <c r="A205" s="11" t="s">
        <v>138</v>
      </c>
      <c r="B205" s="28"/>
      <c r="E205" s="58" t="n">
        <v>2</v>
      </c>
      <c r="F205" s="19" t="s">
        <v>453</v>
      </c>
      <c r="G205" s="37" t="s">
        <v>454</v>
      </c>
    </row>
    <row r="206" customFormat="false" ht="13.5" hidden="false" customHeight="false" outlineLevel="0" collapsed="false">
      <c r="A206" s="11" t="s">
        <v>138</v>
      </c>
      <c r="B206" s="28"/>
      <c r="E206" s="58" t="n">
        <v>3</v>
      </c>
      <c r="F206" s="19" t="s">
        <v>455</v>
      </c>
      <c r="G206" s="37" t="s">
        <v>456</v>
      </c>
    </row>
    <row r="207" customFormat="false" ht="13.5" hidden="false" customHeight="false" outlineLevel="0" collapsed="false">
      <c r="A207" s="38" t="s">
        <v>457</v>
      </c>
      <c r="G207" s="37" t="s">
        <v>458</v>
      </c>
    </row>
    <row r="208" customFormat="false" ht="13.5" hidden="false" customHeight="false" outlineLevel="0" collapsed="false">
      <c r="A208" s="56" t="s">
        <v>459</v>
      </c>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ustomFormat="false" ht="13.5" hidden="false" customHeight="false" outlineLevel="0" collapsed="false">
      <c r="A209" s="11" t="s">
        <v>143</v>
      </c>
      <c r="B209" s="28" t="s">
        <v>143</v>
      </c>
      <c r="D209" s="58" t="n">
        <v>1</v>
      </c>
      <c r="F209" s="19" t="s">
        <v>460</v>
      </c>
      <c r="G209" s="37" t="s">
        <v>461</v>
      </c>
    </row>
    <row r="210" customFormat="false" ht="13.5" hidden="false" customHeight="false" outlineLevel="0" collapsed="false">
      <c r="A210" s="56" t="s">
        <v>462</v>
      </c>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ustomFormat="false" ht="13.5" hidden="false" customHeight="false" outlineLevel="0" collapsed="false">
      <c r="A211" s="31" t="s">
        <v>463</v>
      </c>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customFormat="false" ht="13.5" hidden="false" customHeight="false" outlineLevel="0" collapsed="false">
      <c r="A212" s="11" t="s">
        <v>254</v>
      </c>
      <c r="B212" s="37"/>
      <c r="D212" s="58" t="n">
        <v>1</v>
      </c>
      <c r="F212" s="19" t="s">
        <v>464</v>
      </c>
      <c r="G212" s="37" t="s">
        <v>465</v>
      </c>
    </row>
    <row r="213" customFormat="false" ht="13.5" hidden="false" customHeight="false" outlineLevel="0" collapsed="false">
      <c r="A213" s="11" t="s">
        <v>254</v>
      </c>
      <c r="B213" s="37"/>
      <c r="D213" s="58" t="n">
        <v>2</v>
      </c>
      <c r="F213" s="19" t="s">
        <v>466</v>
      </c>
      <c r="G213" s="37" t="s">
        <v>467</v>
      </c>
    </row>
    <row r="214" customFormat="false" ht="13.5" hidden="false" customHeight="false" outlineLevel="0" collapsed="false">
      <c r="A214" s="31" t="s">
        <v>468</v>
      </c>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customFormat="false" ht="13.5" hidden="false" customHeight="false" outlineLevel="0" collapsed="false">
      <c r="A215" s="11" t="s">
        <v>254</v>
      </c>
      <c r="B215" s="37"/>
      <c r="D215" s="58" t="n">
        <v>1</v>
      </c>
      <c r="F215" s="19" t="s">
        <v>466</v>
      </c>
      <c r="G215" s="37" t="s">
        <v>467</v>
      </c>
    </row>
    <row r="216" customFormat="false" ht="13.5" hidden="false" customHeight="false" outlineLevel="0" collapsed="false">
      <c r="A216" s="11" t="s">
        <v>254</v>
      </c>
      <c r="B216" s="37"/>
      <c r="D216" s="58" t="n">
        <v>2</v>
      </c>
      <c r="F216" s="19" t="s">
        <v>469</v>
      </c>
      <c r="G216" s="37" t="s">
        <v>470</v>
      </c>
    </row>
    <row r="217" customFormat="false" ht="13.5" hidden="false" customHeight="false" outlineLevel="0" collapsed="false">
      <c r="A217" s="11" t="s">
        <v>254</v>
      </c>
      <c r="B217" s="37"/>
      <c r="D217" s="58" t="n">
        <v>3</v>
      </c>
      <c r="F217" s="19" t="s">
        <v>471</v>
      </c>
      <c r="G217" s="37" t="s">
        <v>472</v>
      </c>
    </row>
    <row r="218" customFormat="false" ht="13.5" hidden="false" customHeight="false" outlineLevel="0" collapsed="false">
      <c r="A218" s="31" t="s">
        <v>473</v>
      </c>
      <c r="B218" s="7"/>
      <c r="C218" s="7"/>
      <c r="D218" s="7"/>
      <c r="E218" s="7"/>
      <c r="F218" s="7"/>
      <c r="G218" s="31"/>
      <c r="H218" s="7"/>
      <c r="I218" s="7"/>
      <c r="J218" s="7"/>
      <c r="K218" s="7"/>
      <c r="L218" s="7"/>
      <c r="M218" s="7"/>
      <c r="N218" s="7"/>
      <c r="O218" s="7"/>
      <c r="P218" s="7"/>
      <c r="Q218" s="7"/>
      <c r="R218" s="7"/>
      <c r="S218" s="7"/>
      <c r="T218" s="7"/>
      <c r="U218" s="7"/>
      <c r="V218" s="7"/>
      <c r="W218" s="7"/>
      <c r="X218" s="7"/>
      <c r="Y218" s="7"/>
      <c r="Z218" s="7"/>
    </row>
    <row r="219" customFormat="false" ht="13.5" hidden="false" customHeight="false" outlineLevel="0" collapsed="false">
      <c r="A219" s="11" t="s">
        <v>254</v>
      </c>
      <c r="B219" s="37"/>
      <c r="D219" s="58" t="n">
        <v>1</v>
      </c>
      <c r="F219" s="19" t="s">
        <v>474</v>
      </c>
      <c r="G219" s="37" t="s">
        <v>475</v>
      </c>
    </row>
    <row r="220" customFormat="false" ht="13.5" hidden="false" customHeight="false" outlineLevel="0" collapsed="false">
      <c r="A220" s="11" t="s">
        <v>254</v>
      </c>
      <c r="B220" s="37"/>
      <c r="D220" s="58" t="n">
        <v>2</v>
      </c>
      <c r="F220" s="19" t="s">
        <v>466</v>
      </c>
      <c r="G220" s="37" t="s">
        <v>467</v>
      </c>
    </row>
    <row r="221" customFormat="false" ht="13.5" hidden="false" customHeight="false" outlineLevel="0" collapsed="false">
      <c r="A221" s="11" t="s">
        <v>254</v>
      </c>
      <c r="B221" s="37"/>
      <c r="D221" s="58" t="n">
        <v>3</v>
      </c>
      <c r="F221" s="19" t="s">
        <v>476</v>
      </c>
      <c r="G221" s="37" t="s">
        <v>477</v>
      </c>
    </row>
    <row r="222" customFormat="false" ht="13.5" hidden="false" customHeight="false" outlineLevel="0" collapsed="false">
      <c r="A222" s="11" t="s">
        <v>254</v>
      </c>
      <c r="B222" s="37"/>
      <c r="D222" s="58" t="n">
        <v>4</v>
      </c>
      <c r="F222" s="19" t="s">
        <v>478</v>
      </c>
      <c r="G222" s="37" t="s">
        <v>479</v>
      </c>
    </row>
    <row r="223" customFormat="false" ht="13.5" hidden="false" customHeight="false" outlineLevel="0" collapsed="false">
      <c r="A223" s="35" t="s">
        <v>480</v>
      </c>
    </row>
    <row r="224" customFormat="false" ht="13.5" hidden="false" customHeight="false" outlineLevel="0" collapsed="false">
      <c r="A224" s="11" t="s">
        <v>254</v>
      </c>
      <c r="D224" s="11" t="s">
        <v>329</v>
      </c>
      <c r="F224" s="37" t="s">
        <v>481</v>
      </c>
    </row>
    <row r="225" customFormat="false" ht="13.5" hidden="false" customHeight="false" outlineLevel="0" collapsed="false">
      <c r="A225" s="11" t="s">
        <v>254</v>
      </c>
      <c r="D225" s="11" t="s">
        <v>329</v>
      </c>
      <c r="F225" s="37" t="s">
        <v>482</v>
      </c>
    </row>
    <row r="226" customFormat="false" ht="13.5" hidden="false" customHeight="false" outlineLevel="0" collapsed="false">
      <c r="A226" s="11" t="s">
        <v>254</v>
      </c>
      <c r="D226" s="11" t="s">
        <v>329</v>
      </c>
      <c r="F226" s="37" t="s">
        <v>483</v>
      </c>
    </row>
    <row r="227" customFormat="false" ht="13.5" hidden="false" customHeight="false" outlineLevel="0" collapsed="false">
      <c r="A227" s="35" t="s">
        <v>484</v>
      </c>
      <c r="D227" s="11" t="s">
        <v>130</v>
      </c>
      <c r="F227" s="11" t="s">
        <v>485</v>
      </c>
    </row>
    <row r="228" customFormat="false" ht="13.5" hidden="false" customHeight="false" outlineLevel="0" collapsed="false">
      <c r="A228" s="56" t="s">
        <v>486</v>
      </c>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ustomFormat="false" ht="13.5" hidden="false" customHeight="false" outlineLevel="0" collapsed="false">
      <c r="A229" s="7" t="s">
        <v>487</v>
      </c>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customFormat="false" ht="13.5" hidden="false" customHeight="false" outlineLevel="0" collapsed="false">
      <c r="A230" s="11" t="s">
        <v>254</v>
      </c>
      <c r="B230" s="37"/>
      <c r="D230" s="11" t="s">
        <v>488</v>
      </c>
      <c r="F230" s="19" t="s">
        <v>489</v>
      </c>
      <c r="G230" s="37" t="s">
        <v>490</v>
      </c>
    </row>
    <row r="231" customFormat="false" ht="13.5" hidden="false" customHeight="false" outlineLevel="0" collapsed="false">
      <c r="A231" s="38" t="s">
        <v>331</v>
      </c>
      <c r="D231" s="11" t="s">
        <v>329</v>
      </c>
      <c r="G231" s="37" t="s">
        <v>491</v>
      </c>
    </row>
    <row r="232" customFormat="false" ht="13.5" hidden="false" customHeight="false" outlineLevel="0" collapsed="false">
      <c r="A232" s="35" t="s">
        <v>492</v>
      </c>
      <c r="F232" s="19"/>
      <c r="G232" s="37"/>
    </row>
    <row r="233" customFormat="false" ht="13.5" hidden="false" customHeight="false" outlineLevel="0" collapsed="false">
      <c r="A233" s="11" t="s">
        <v>254</v>
      </c>
      <c r="B233" s="37"/>
      <c r="D233" s="58" t="n">
        <v>11</v>
      </c>
      <c r="F233" s="19" t="s">
        <v>493</v>
      </c>
      <c r="G233" s="37" t="s">
        <v>494</v>
      </c>
    </row>
    <row r="234" customFormat="false" ht="13.5" hidden="false" customHeight="false" outlineLevel="0" collapsed="false">
      <c r="A234" s="38" t="s">
        <v>331</v>
      </c>
      <c r="D234" s="11" t="s">
        <v>329</v>
      </c>
      <c r="F234" s="19"/>
      <c r="G234" s="37" t="s">
        <v>495</v>
      </c>
    </row>
    <row r="235" customFormat="false" ht="13.5" hidden="false" customHeight="false" outlineLevel="0" collapsed="false">
      <c r="A235" s="56" t="s">
        <v>496</v>
      </c>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ustomFormat="false" ht="13.5" hidden="false" customHeight="false" outlineLevel="0" collapsed="false">
      <c r="A236" s="11" t="s">
        <v>254</v>
      </c>
      <c r="B236" s="37"/>
      <c r="F236" s="19" t="s">
        <v>497</v>
      </c>
      <c r="G236" s="37" t="s">
        <v>498</v>
      </c>
    </row>
    <row r="237" customFormat="false" ht="13.5" hidden="false" customHeight="false" outlineLevel="0" collapsed="false">
      <c r="A237" s="56" t="s">
        <v>499</v>
      </c>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ustomFormat="false" ht="13.5" hidden="false" customHeight="false" outlineLevel="0" collapsed="false">
      <c r="A238" s="7"/>
      <c r="B238" s="7"/>
      <c r="C238" s="7"/>
      <c r="D238" s="57" t="n">
        <v>1</v>
      </c>
      <c r="E238" s="7"/>
      <c r="F238" s="7"/>
      <c r="G238" s="27" t="s">
        <v>500</v>
      </c>
      <c r="H238" s="7"/>
      <c r="I238" s="7"/>
      <c r="J238" s="7"/>
      <c r="K238" s="7"/>
      <c r="L238" s="7"/>
      <c r="M238" s="7"/>
      <c r="N238" s="7"/>
      <c r="O238" s="7"/>
      <c r="P238" s="7"/>
      <c r="Q238" s="7"/>
      <c r="R238" s="7"/>
      <c r="S238" s="7"/>
      <c r="T238" s="7"/>
      <c r="U238" s="7"/>
      <c r="V238" s="7"/>
      <c r="W238" s="7"/>
      <c r="X238" s="7"/>
      <c r="Y238" s="7"/>
      <c r="Z238" s="7"/>
    </row>
    <row r="239" customFormat="false" ht="13.5" hidden="false" customHeight="false" outlineLevel="0" collapsed="false">
      <c r="A239" s="11" t="s">
        <v>254</v>
      </c>
      <c r="B239" s="28"/>
      <c r="F239" s="19" t="s">
        <v>501</v>
      </c>
      <c r="G239" s="37" t="s">
        <v>502</v>
      </c>
    </row>
    <row r="240" customFormat="false" ht="13.5" hidden="false" customHeight="false" outlineLevel="0" collapsed="false">
      <c r="A240" s="11" t="s">
        <v>254</v>
      </c>
      <c r="B240" s="37"/>
      <c r="F240" s="19" t="s">
        <v>503</v>
      </c>
      <c r="G240" s="37" t="s">
        <v>504</v>
      </c>
    </row>
    <row r="241" customFormat="false" ht="13.5" hidden="false" customHeight="false" outlineLevel="0" collapsed="false">
      <c r="A241" s="11" t="s">
        <v>254</v>
      </c>
      <c r="B241" s="37"/>
      <c r="F241" s="19" t="s">
        <v>505</v>
      </c>
      <c r="G241" s="37" t="s">
        <v>506</v>
      </c>
    </row>
    <row r="242" customFormat="false" ht="13.5" hidden="false" customHeight="false" outlineLevel="0" collapsed="false">
      <c r="A242" s="7"/>
      <c r="B242" s="7"/>
      <c r="C242" s="7"/>
      <c r="D242" s="57" t="n">
        <v>2</v>
      </c>
      <c r="E242" s="7"/>
      <c r="F242" s="7"/>
      <c r="G242" s="27" t="s">
        <v>507</v>
      </c>
      <c r="H242" s="7"/>
      <c r="I242" s="7"/>
      <c r="J242" s="7"/>
      <c r="K242" s="7"/>
      <c r="L242" s="7"/>
      <c r="M242" s="7"/>
      <c r="N242" s="7"/>
      <c r="O242" s="7"/>
      <c r="P242" s="7"/>
      <c r="Q242" s="7"/>
      <c r="R242" s="7"/>
      <c r="S242" s="7"/>
      <c r="T242" s="7"/>
      <c r="U242" s="7"/>
      <c r="V242" s="7"/>
      <c r="W242" s="7"/>
      <c r="X242" s="7"/>
      <c r="Y242" s="7"/>
      <c r="Z242" s="7"/>
    </row>
    <row r="243" customFormat="false" ht="13.5" hidden="false" customHeight="false" outlineLevel="0" collapsed="false">
      <c r="A243" s="11" t="s">
        <v>143</v>
      </c>
      <c r="B243" s="37"/>
      <c r="F243" s="19" t="s">
        <v>357</v>
      </c>
      <c r="G243" s="37" t="s">
        <v>358</v>
      </c>
    </row>
    <row r="244" customFormat="false" ht="13.5" hidden="false" customHeight="false" outlineLevel="0" collapsed="false">
      <c r="A244" s="11" t="s">
        <v>143</v>
      </c>
      <c r="B244" s="37"/>
      <c r="F244" s="19" t="s">
        <v>508</v>
      </c>
      <c r="G244" s="37" t="s">
        <v>509</v>
      </c>
    </row>
    <row r="245" customFormat="false" ht="13.5" hidden="false" customHeight="false" outlineLevel="0" collapsed="false">
      <c r="A245" s="11" t="s">
        <v>138</v>
      </c>
      <c r="B245" s="37"/>
      <c r="F245" s="19" t="s">
        <v>510</v>
      </c>
      <c r="G245" s="37" t="s">
        <v>511</v>
      </c>
    </row>
    <row r="246" customFormat="false" ht="13.5" hidden="false" customHeight="false" outlineLevel="0" collapsed="false">
      <c r="A246" s="11" t="s">
        <v>254</v>
      </c>
      <c r="B246" s="37"/>
      <c r="F246" s="19" t="s">
        <v>512</v>
      </c>
      <c r="G246" s="37" t="s">
        <v>513</v>
      </c>
    </row>
    <row r="247" customFormat="false" ht="13.5" hidden="false" customHeight="false" outlineLevel="0" collapsed="false">
      <c r="A247" s="56" t="s">
        <v>514</v>
      </c>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ustomFormat="false" ht="13.5" hidden="false" customHeight="false" outlineLevel="0" collapsed="false">
      <c r="A248" s="11" t="s">
        <v>143</v>
      </c>
      <c r="B248" s="28" t="s">
        <v>143</v>
      </c>
      <c r="D248" s="58" t="n">
        <v>1</v>
      </c>
      <c r="F248" s="11" t="s">
        <v>515</v>
      </c>
      <c r="G248" s="37" t="s">
        <v>516</v>
      </c>
    </row>
    <row r="249" customFormat="false" ht="13.5" hidden="false" customHeight="false" outlineLevel="0" collapsed="false">
      <c r="A249" s="56" t="s">
        <v>517</v>
      </c>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ustomFormat="false" ht="13.5" hidden="false" customHeight="false" outlineLevel="0" collapsed="false">
      <c r="A250" s="11" t="s">
        <v>143</v>
      </c>
      <c r="B250" s="28" t="s">
        <v>143</v>
      </c>
      <c r="D250" s="58" t="n">
        <v>1</v>
      </c>
      <c r="F250" s="11" t="s">
        <v>518</v>
      </c>
      <c r="G250" s="37" t="s">
        <v>519</v>
      </c>
    </row>
    <row r="251" customFormat="false" ht="13.5" hidden="false" customHeight="false" outlineLevel="0" collapsed="false">
      <c r="A251" s="7"/>
      <c r="B251" s="7"/>
      <c r="C251" s="7"/>
      <c r="D251" s="57" t="n">
        <v>2</v>
      </c>
      <c r="E251" s="7"/>
      <c r="F251" s="7"/>
      <c r="G251" s="27" t="s">
        <v>520</v>
      </c>
      <c r="H251" s="7"/>
      <c r="I251" s="7"/>
      <c r="J251" s="7"/>
      <c r="K251" s="7"/>
      <c r="L251" s="7"/>
      <c r="M251" s="7"/>
      <c r="N251" s="7"/>
      <c r="O251" s="7"/>
      <c r="P251" s="7"/>
      <c r="Q251" s="7"/>
      <c r="R251" s="7"/>
      <c r="S251" s="7"/>
      <c r="T251" s="7"/>
      <c r="U251" s="7"/>
      <c r="V251" s="7"/>
      <c r="W251" s="7"/>
      <c r="X251" s="7"/>
      <c r="Y251" s="7"/>
      <c r="Z251" s="7"/>
    </row>
    <row r="252" customFormat="false" ht="13.5" hidden="false" customHeight="false" outlineLevel="0" collapsed="false">
      <c r="A252" s="11" t="s">
        <v>143</v>
      </c>
      <c r="B252" s="28" t="s">
        <v>143</v>
      </c>
      <c r="F252" s="19" t="s">
        <v>521</v>
      </c>
      <c r="G252" s="37" t="s">
        <v>522</v>
      </c>
    </row>
    <row r="253" customFormat="false" ht="13.5" hidden="false" customHeight="false" outlineLevel="0" collapsed="false">
      <c r="A253" s="11" t="s">
        <v>143</v>
      </c>
      <c r="B253" s="28" t="s">
        <v>143</v>
      </c>
      <c r="F253" s="19" t="s">
        <v>420</v>
      </c>
      <c r="G253" s="37" t="s">
        <v>421</v>
      </c>
    </row>
    <row r="254" customFormat="false" ht="13.5" hidden="false" customHeight="false" outlineLevel="0" collapsed="false">
      <c r="A254" s="7"/>
      <c r="B254" s="7"/>
      <c r="C254" s="7"/>
      <c r="D254" s="57" t="n">
        <v>3</v>
      </c>
      <c r="E254" s="7"/>
      <c r="F254" s="7"/>
      <c r="G254" s="27" t="s">
        <v>523</v>
      </c>
      <c r="H254" s="7"/>
      <c r="I254" s="7"/>
      <c r="J254" s="7"/>
      <c r="K254" s="7"/>
      <c r="L254" s="7"/>
      <c r="M254" s="7"/>
      <c r="N254" s="7"/>
      <c r="O254" s="7"/>
      <c r="P254" s="7"/>
      <c r="Q254" s="7"/>
      <c r="R254" s="7"/>
      <c r="S254" s="7"/>
      <c r="T254" s="7"/>
      <c r="U254" s="7"/>
      <c r="V254" s="7"/>
      <c r="W254" s="7"/>
      <c r="X254" s="7"/>
      <c r="Y254" s="7"/>
      <c r="Z254" s="7"/>
    </row>
    <row r="255" customFormat="false" ht="13.5" hidden="false" customHeight="false" outlineLevel="0" collapsed="false">
      <c r="A255" s="11" t="s">
        <v>138</v>
      </c>
      <c r="B255" s="28"/>
      <c r="F255" s="19" t="s">
        <v>524</v>
      </c>
      <c r="G255" s="37" t="s">
        <v>525</v>
      </c>
    </row>
    <row r="256" customFormat="false" ht="13.5" hidden="false" customHeight="false" outlineLevel="0" collapsed="false">
      <c r="A256" s="11" t="s">
        <v>254</v>
      </c>
      <c r="B256" s="37"/>
      <c r="F256" s="19" t="s">
        <v>526</v>
      </c>
      <c r="G256" s="37" t="s">
        <v>527</v>
      </c>
    </row>
    <row r="257" customFormat="false" ht="13.5" hidden="false" customHeight="false" outlineLevel="0" collapsed="false">
      <c r="A257" s="11" t="s">
        <v>138</v>
      </c>
      <c r="B257" s="37"/>
      <c r="F257" s="19" t="s">
        <v>528</v>
      </c>
      <c r="G257" s="37" t="s">
        <v>529</v>
      </c>
    </row>
    <row r="258" customFormat="false" ht="13.5" hidden="false" customHeight="false" outlineLevel="0" collapsed="false">
      <c r="A258" s="56" t="s">
        <v>530</v>
      </c>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ustomFormat="false" ht="13.5" hidden="false" customHeight="false" outlineLevel="0" collapsed="false">
      <c r="A259" s="11" t="s">
        <v>143</v>
      </c>
      <c r="B259" s="28" t="s">
        <v>143</v>
      </c>
      <c r="D259" s="58" t="n">
        <v>1</v>
      </c>
      <c r="F259" s="19" t="s">
        <v>531</v>
      </c>
      <c r="G259" s="37" t="s">
        <v>532</v>
      </c>
    </row>
    <row r="260" customFormat="false" ht="13.5" hidden="false" customHeight="false" outlineLevel="0" collapsed="false">
      <c r="A260" s="11" t="s">
        <v>143</v>
      </c>
      <c r="B260" s="28" t="s">
        <v>143</v>
      </c>
      <c r="D260" s="58" t="n">
        <v>2</v>
      </c>
      <c r="F260" s="19" t="s">
        <v>293</v>
      </c>
      <c r="G260" s="37" t="s">
        <v>294</v>
      </c>
    </row>
    <row r="261" customFormat="false" ht="13.5" hidden="false" customHeight="false" outlineLevel="0" collapsed="false">
      <c r="A261" s="11" t="s">
        <v>254</v>
      </c>
      <c r="B261" s="37"/>
      <c r="D261" s="58" t="n">
        <v>3</v>
      </c>
      <c r="F261" s="19" t="s">
        <v>291</v>
      </c>
      <c r="G261" s="37" t="s">
        <v>292</v>
      </c>
    </row>
    <row r="262" customFormat="false" ht="13.5" hidden="false" customHeight="false" outlineLevel="0" collapsed="false">
      <c r="A262" s="7"/>
      <c r="B262" s="7"/>
      <c r="C262" s="7"/>
      <c r="D262" s="57" t="n">
        <v>5</v>
      </c>
      <c r="E262" s="7"/>
      <c r="F262" s="7"/>
      <c r="G262" s="27" t="s">
        <v>533</v>
      </c>
      <c r="H262" s="7"/>
      <c r="I262" s="7"/>
      <c r="J262" s="7"/>
      <c r="K262" s="7"/>
      <c r="L262" s="7"/>
      <c r="M262" s="7"/>
      <c r="N262" s="7"/>
      <c r="O262" s="7"/>
      <c r="P262" s="7"/>
      <c r="Q262" s="7"/>
      <c r="R262" s="7"/>
      <c r="S262" s="7"/>
      <c r="T262" s="7"/>
      <c r="U262" s="7"/>
      <c r="V262" s="7"/>
      <c r="W262" s="7"/>
      <c r="X262" s="7"/>
      <c r="Y262" s="7"/>
      <c r="Z262" s="7"/>
    </row>
    <row r="263" customFormat="false" ht="13.5" hidden="false" customHeight="false" outlineLevel="0" collapsed="false">
      <c r="A263" s="11" t="s">
        <v>254</v>
      </c>
      <c r="B263" s="37"/>
      <c r="E263" s="58" t="n">
        <v>1</v>
      </c>
      <c r="F263" s="19" t="s">
        <v>534</v>
      </c>
      <c r="G263" s="37" t="s">
        <v>535</v>
      </c>
    </row>
    <row r="264" customFormat="false" ht="13.5" hidden="false" customHeight="false" outlineLevel="0" collapsed="false">
      <c r="A264" s="11" t="s">
        <v>254</v>
      </c>
      <c r="B264" s="37"/>
      <c r="E264" s="58" t="n">
        <v>2</v>
      </c>
      <c r="F264" s="19" t="s">
        <v>536</v>
      </c>
      <c r="G264" s="37" t="s">
        <v>537</v>
      </c>
    </row>
    <row r="265" customFormat="false" ht="13.5" hidden="false" customHeight="false" outlineLevel="0" collapsed="false">
      <c r="A265" s="11" t="s">
        <v>138</v>
      </c>
      <c r="B265" s="28"/>
      <c r="D265" s="58" t="n">
        <v>6</v>
      </c>
      <c r="F265" s="19" t="s">
        <v>538</v>
      </c>
      <c r="G265" s="37" t="s">
        <v>539</v>
      </c>
    </row>
    <row r="266" customFormat="false" ht="13.5" hidden="false" customHeight="false" outlineLevel="0" collapsed="false">
      <c r="A266" s="7"/>
      <c r="B266" s="7"/>
      <c r="C266" s="7"/>
      <c r="D266" s="57" t="n">
        <v>7</v>
      </c>
      <c r="E266" s="7"/>
      <c r="F266" s="7"/>
      <c r="G266" s="27" t="s">
        <v>540</v>
      </c>
      <c r="H266" s="7"/>
      <c r="I266" s="7"/>
      <c r="J266" s="7"/>
      <c r="K266" s="7"/>
      <c r="L266" s="7"/>
      <c r="M266" s="7"/>
      <c r="N266" s="7"/>
      <c r="O266" s="7"/>
      <c r="P266" s="7"/>
      <c r="Q266" s="7"/>
      <c r="R266" s="7"/>
      <c r="S266" s="7"/>
      <c r="T266" s="7"/>
      <c r="U266" s="7"/>
      <c r="V266" s="7"/>
      <c r="W266" s="7"/>
      <c r="X266" s="7"/>
      <c r="Y266" s="7"/>
      <c r="Z266" s="7"/>
    </row>
    <row r="267" customFormat="false" ht="13.5" hidden="false" customHeight="false" outlineLevel="0" collapsed="false">
      <c r="A267" s="11" t="s">
        <v>254</v>
      </c>
      <c r="B267" s="37"/>
      <c r="F267" s="19" t="s">
        <v>541</v>
      </c>
      <c r="G267" s="37" t="s">
        <v>542</v>
      </c>
    </row>
    <row r="268" customFormat="false" ht="13.5" hidden="false" customHeight="false" outlineLevel="0" collapsed="false">
      <c r="A268" s="7"/>
      <c r="B268" s="7"/>
      <c r="C268" s="7"/>
      <c r="D268" s="57" t="n">
        <v>8</v>
      </c>
      <c r="E268" s="7"/>
      <c r="F268" s="7"/>
      <c r="G268" s="27" t="s">
        <v>543</v>
      </c>
      <c r="H268" s="7"/>
      <c r="I268" s="7"/>
      <c r="J268" s="7"/>
      <c r="K268" s="7"/>
      <c r="L268" s="7"/>
      <c r="M268" s="7"/>
      <c r="N268" s="7"/>
      <c r="O268" s="7"/>
      <c r="P268" s="7"/>
      <c r="Q268" s="7"/>
      <c r="R268" s="7"/>
      <c r="S268" s="7"/>
      <c r="T268" s="7"/>
      <c r="U268" s="7"/>
      <c r="V268" s="7"/>
      <c r="W268" s="7"/>
      <c r="X268" s="7"/>
      <c r="Y268" s="7"/>
      <c r="Z268" s="7"/>
    </row>
    <row r="269" customFormat="false" ht="13.5" hidden="false" customHeight="false" outlineLevel="0" collapsed="false">
      <c r="A269" s="11" t="s">
        <v>254</v>
      </c>
      <c r="B269" s="37"/>
      <c r="E269" s="58" t="n">
        <v>1</v>
      </c>
      <c r="F269" s="19" t="s">
        <v>544</v>
      </c>
      <c r="G269" s="37" t="s">
        <v>545</v>
      </c>
    </row>
    <row r="270" customFormat="false" ht="13.5" hidden="false" customHeight="false" outlineLevel="0" collapsed="false">
      <c r="A270" s="11" t="s">
        <v>138</v>
      </c>
      <c r="B270" s="28"/>
      <c r="E270" s="58" t="n">
        <v>2</v>
      </c>
      <c r="F270" s="19" t="s">
        <v>546</v>
      </c>
      <c r="G270" s="37" t="s">
        <v>547</v>
      </c>
    </row>
    <row r="271" customFormat="false" ht="13.5" hidden="false" customHeight="false" outlineLevel="0" collapsed="false">
      <c r="A271" s="11" t="s">
        <v>138</v>
      </c>
      <c r="B271" s="28"/>
      <c r="E271" s="58" t="n">
        <v>3</v>
      </c>
      <c r="F271" s="19" t="s">
        <v>548</v>
      </c>
      <c r="G271" s="37" t="s">
        <v>549</v>
      </c>
    </row>
    <row r="272" customFormat="false" ht="13.5" hidden="false" customHeight="false" outlineLevel="0" collapsed="false">
      <c r="A272" s="11" t="s">
        <v>138</v>
      </c>
      <c r="B272" s="28"/>
      <c r="E272" s="58" t="n">
        <v>4</v>
      </c>
      <c r="F272" s="19" t="s">
        <v>550</v>
      </c>
      <c r="G272" s="37" t="s">
        <v>551</v>
      </c>
    </row>
    <row r="273" customFormat="false" ht="13.5" hidden="false" customHeight="false" outlineLevel="0" collapsed="false">
      <c r="A273" s="11" t="s">
        <v>138</v>
      </c>
      <c r="B273" s="28"/>
      <c r="E273" s="58" t="n">
        <v>5</v>
      </c>
      <c r="F273" s="19" t="s">
        <v>552</v>
      </c>
      <c r="G273" s="37" t="s">
        <v>553</v>
      </c>
    </row>
    <row r="274" customFormat="false" ht="13.5" hidden="false" customHeight="false" outlineLevel="0" collapsed="false">
      <c r="A274" s="11" t="s">
        <v>138</v>
      </c>
      <c r="B274" s="28"/>
      <c r="E274" s="58" t="n">
        <v>6</v>
      </c>
      <c r="F274" s="19" t="s">
        <v>554</v>
      </c>
      <c r="G274" s="37" t="s">
        <v>555</v>
      </c>
    </row>
    <row r="275" customFormat="false" ht="13.5" hidden="false" customHeight="false" outlineLevel="0" collapsed="false">
      <c r="A275" s="38" t="s">
        <v>331</v>
      </c>
      <c r="D275" s="11" t="s">
        <v>329</v>
      </c>
      <c r="G275" s="60" t="s">
        <v>556</v>
      </c>
    </row>
    <row r="276" customFormat="false" ht="13.5" hidden="false" customHeight="false" outlineLevel="0" collapsed="false">
      <c r="A276" s="56" t="s">
        <v>557</v>
      </c>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ustomFormat="false" ht="13.5" hidden="false" customHeight="false" outlineLevel="0" collapsed="false">
      <c r="A277" s="11" t="s">
        <v>143</v>
      </c>
      <c r="B277" s="28" t="s">
        <v>143</v>
      </c>
      <c r="D277" s="58" t="n">
        <v>1</v>
      </c>
      <c r="F277" s="19" t="s">
        <v>558</v>
      </c>
      <c r="G277" s="37" t="s">
        <v>559</v>
      </c>
    </row>
    <row r="278" customFormat="false" ht="13.5" hidden="false" customHeight="false" outlineLevel="0" collapsed="false">
      <c r="A278" s="56" t="s">
        <v>560</v>
      </c>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ustomFormat="false" ht="13.5" hidden="false" customHeight="false" outlineLevel="0" collapsed="false">
      <c r="A279" s="11" t="s">
        <v>143</v>
      </c>
      <c r="B279" s="28" t="s">
        <v>143</v>
      </c>
      <c r="D279" s="58" t="n">
        <v>1</v>
      </c>
      <c r="F279" s="19" t="s">
        <v>561</v>
      </c>
      <c r="G279" s="37" t="s">
        <v>562</v>
      </c>
    </row>
    <row r="280" customFormat="false" ht="13.5" hidden="false" customHeight="false" outlineLevel="0" collapsed="false">
      <c r="A280" s="56" t="s">
        <v>563</v>
      </c>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ustomFormat="false" ht="13.5" hidden="false" customHeight="false" outlineLevel="0" collapsed="false">
      <c r="A281" s="7"/>
      <c r="B281" s="7"/>
      <c r="C281" s="7"/>
      <c r="D281" s="57" t="n">
        <v>1</v>
      </c>
      <c r="E281" s="7"/>
      <c r="F281" s="32" t="s">
        <v>564</v>
      </c>
      <c r="G281" s="27" t="s">
        <v>565</v>
      </c>
      <c r="H281" s="7"/>
      <c r="I281" s="7"/>
      <c r="J281" s="7"/>
      <c r="K281" s="7"/>
      <c r="L281" s="7"/>
      <c r="M281" s="7"/>
      <c r="N281" s="7"/>
      <c r="O281" s="7"/>
      <c r="P281" s="7"/>
      <c r="Q281" s="7"/>
      <c r="R281" s="7"/>
      <c r="S281" s="7"/>
      <c r="T281" s="7"/>
      <c r="U281" s="7"/>
      <c r="V281" s="7"/>
      <c r="W281" s="7"/>
      <c r="X281" s="7"/>
      <c r="Y281" s="7"/>
      <c r="Z281" s="7"/>
    </row>
    <row r="282" customFormat="false" ht="13.5" hidden="false" customHeight="false" outlineLevel="0" collapsed="false">
      <c r="A282" s="11" t="s">
        <v>143</v>
      </c>
      <c r="B282" s="28" t="s">
        <v>143</v>
      </c>
      <c r="F282" s="19" t="s">
        <v>566</v>
      </c>
      <c r="G282" s="37" t="s">
        <v>567</v>
      </c>
    </row>
    <row r="283" customFormat="false" ht="13.5" hidden="false" customHeight="false" outlineLevel="0" collapsed="false">
      <c r="A283" s="11" t="s">
        <v>138</v>
      </c>
      <c r="B283" s="28"/>
      <c r="F283" s="19" t="s">
        <v>568</v>
      </c>
      <c r="G283" s="37" t="s">
        <v>569</v>
      </c>
    </row>
    <row r="284" customFormat="false" ht="13.5" hidden="false" customHeight="false" outlineLevel="0" collapsed="false">
      <c r="A284" s="11" t="s">
        <v>138</v>
      </c>
      <c r="B284" s="28"/>
      <c r="D284" s="58" t="n">
        <v>2</v>
      </c>
      <c r="F284" s="19" t="s">
        <v>570</v>
      </c>
      <c r="G284" s="37" t="s">
        <v>571</v>
      </c>
    </row>
    <row r="285" customFormat="false" ht="13.5" hidden="false" customHeight="false" outlineLevel="0" collapsed="false">
      <c r="A285" s="11" t="s">
        <v>138</v>
      </c>
      <c r="B285" s="28"/>
      <c r="D285" s="58" t="n">
        <v>3</v>
      </c>
      <c r="F285" s="19" t="s">
        <v>572</v>
      </c>
      <c r="G285" s="37" t="s">
        <v>573</v>
      </c>
    </row>
    <row r="286" customFormat="false" ht="13.5" hidden="false" customHeight="false" outlineLevel="0" collapsed="false">
      <c r="A286" s="56" t="s">
        <v>574</v>
      </c>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ustomFormat="false" ht="13.5" hidden="false" customHeight="false" outlineLevel="0" collapsed="false">
      <c r="A287" s="7" t="s">
        <v>575</v>
      </c>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customFormat="false" ht="13.5" hidden="false" customHeight="false" outlineLevel="0" collapsed="false">
      <c r="A288" s="11" t="s">
        <v>254</v>
      </c>
      <c r="B288" s="37"/>
      <c r="D288" s="58" t="n">
        <v>1</v>
      </c>
      <c r="F288" s="19" t="s">
        <v>576</v>
      </c>
      <c r="G288" s="37" t="s">
        <v>577</v>
      </c>
    </row>
    <row r="289" customFormat="false" ht="13.5" hidden="false" customHeight="false" outlineLevel="0" collapsed="false">
      <c r="A289" s="11" t="s">
        <v>254</v>
      </c>
      <c r="B289" s="37"/>
      <c r="D289" s="58" t="n">
        <v>2</v>
      </c>
      <c r="F289" s="19" t="s">
        <v>578</v>
      </c>
      <c r="G289" s="37" t="s">
        <v>579</v>
      </c>
    </row>
    <row r="290" customFormat="false" ht="13.5" hidden="false" customHeight="false" outlineLevel="0" collapsed="false">
      <c r="A290" s="11" t="s">
        <v>254</v>
      </c>
      <c r="B290" s="37"/>
      <c r="D290" s="58" t="n">
        <v>3</v>
      </c>
      <c r="F290" s="19" t="s">
        <v>580</v>
      </c>
      <c r="G290" s="37" t="s">
        <v>581</v>
      </c>
    </row>
    <row r="291" customFormat="false" ht="13.5" hidden="false" customHeight="false" outlineLevel="0" collapsed="false">
      <c r="A291" s="7" t="s">
        <v>582</v>
      </c>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customFormat="false" ht="13.5" hidden="false" customHeight="false" outlineLevel="0" collapsed="false">
      <c r="A292" s="11" t="s">
        <v>254</v>
      </c>
      <c r="B292" s="37"/>
      <c r="D292" s="58" t="n">
        <v>1</v>
      </c>
      <c r="F292" s="19" t="s">
        <v>583</v>
      </c>
      <c r="G292" s="37" t="s">
        <v>584</v>
      </c>
    </row>
    <row r="293" customFormat="false" ht="13.5" hidden="false" customHeight="false" outlineLevel="0" collapsed="false">
      <c r="A293" s="11" t="s">
        <v>254</v>
      </c>
      <c r="B293" s="37"/>
      <c r="D293" s="58" t="n">
        <v>2</v>
      </c>
      <c r="F293" s="19" t="s">
        <v>585</v>
      </c>
      <c r="G293" s="37" t="s">
        <v>586</v>
      </c>
    </row>
    <row r="294" customFormat="false" ht="13.5" hidden="false" customHeight="false" outlineLevel="0" collapsed="false">
      <c r="A294" s="11" t="s">
        <v>254</v>
      </c>
      <c r="B294" s="37"/>
      <c r="D294" s="58" t="n">
        <v>3</v>
      </c>
      <c r="F294" s="19" t="s">
        <v>578</v>
      </c>
      <c r="G294" s="37" t="s">
        <v>579</v>
      </c>
    </row>
    <row r="295" customFormat="false" ht="13.5" hidden="false" customHeight="false" outlineLevel="0" collapsed="false">
      <c r="A295" s="11" t="s">
        <v>254</v>
      </c>
      <c r="B295" s="37"/>
      <c r="D295" s="58" t="n">
        <v>4</v>
      </c>
      <c r="F295" s="19" t="s">
        <v>587</v>
      </c>
      <c r="G295" s="37" t="s">
        <v>588</v>
      </c>
    </row>
    <row r="296" customFormat="false" ht="13.5" hidden="false" customHeight="false" outlineLevel="0" collapsed="false">
      <c r="A296" s="11" t="s">
        <v>254</v>
      </c>
      <c r="B296" s="37"/>
      <c r="D296" s="58" t="n">
        <v>5</v>
      </c>
      <c r="F296" s="19" t="s">
        <v>589</v>
      </c>
      <c r="G296" s="37" t="s">
        <v>590</v>
      </c>
    </row>
    <row r="297" customFormat="false" ht="13.5" hidden="false" customHeight="false" outlineLevel="0" collapsed="false">
      <c r="A297" s="11" t="s">
        <v>254</v>
      </c>
      <c r="B297" s="37"/>
      <c r="D297" s="58" t="n">
        <v>6</v>
      </c>
      <c r="F297" s="19" t="s">
        <v>580</v>
      </c>
      <c r="G297" s="37" t="s">
        <v>581</v>
      </c>
    </row>
    <row r="298" customFormat="false" ht="13.5" hidden="false" customHeight="false" outlineLevel="0" collapsed="false">
      <c r="A298" s="11" t="s">
        <v>254</v>
      </c>
      <c r="B298" s="37"/>
      <c r="D298" s="58" t="n">
        <v>7</v>
      </c>
      <c r="F298" s="19" t="s">
        <v>591</v>
      </c>
      <c r="G298" s="37" t="s">
        <v>592</v>
      </c>
    </row>
    <row r="299" customFormat="false" ht="13.5" hidden="false" customHeight="false" outlineLevel="0" collapsed="false">
      <c r="A299" s="56" t="s">
        <v>593</v>
      </c>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ustomFormat="false" ht="13.5" hidden="false" customHeight="false" outlineLevel="0" collapsed="false">
      <c r="A300" s="7"/>
      <c r="B300" s="7"/>
      <c r="C300" s="7"/>
      <c r="D300" s="57" t="n">
        <v>1</v>
      </c>
      <c r="E300" s="7"/>
      <c r="F300" s="32" t="s">
        <v>594</v>
      </c>
      <c r="G300" s="27" t="s">
        <v>595</v>
      </c>
      <c r="H300" s="7"/>
      <c r="I300" s="7"/>
      <c r="J300" s="7"/>
      <c r="K300" s="7"/>
      <c r="L300" s="7"/>
      <c r="M300" s="7"/>
      <c r="N300" s="7"/>
      <c r="O300" s="7"/>
      <c r="P300" s="7"/>
      <c r="Q300" s="7"/>
      <c r="R300" s="7"/>
      <c r="S300" s="7"/>
      <c r="T300" s="7"/>
      <c r="U300" s="7"/>
      <c r="V300" s="7"/>
      <c r="W300" s="7"/>
      <c r="X300" s="7"/>
      <c r="Y300" s="7"/>
      <c r="Z300" s="7"/>
    </row>
    <row r="301" customFormat="false" ht="13.5" hidden="false" customHeight="false" outlineLevel="0" collapsed="false">
      <c r="A301" s="11" t="s">
        <v>254</v>
      </c>
      <c r="B301" s="37"/>
      <c r="E301" s="58" t="n">
        <v>1</v>
      </c>
      <c r="F301" s="19" t="s">
        <v>596</v>
      </c>
      <c r="G301" s="37" t="s">
        <v>597</v>
      </c>
    </row>
    <row r="302" customFormat="false" ht="13.5" hidden="false" customHeight="false" outlineLevel="0" collapsed="false">
      <c r="A302" s="11" t="s">
        <v>254</v>
      </c>
      <c r="B302" s="37"/>
      <c r="E302" s="58" t="n">
        <v>2</v>
      </c>
      <c r="F302" s="19" t="s">
        <v>289</v>
      </c>
      <c r="G302" s="37" t="s">
        <v>290</v>
      </c>
    </row>
    <row r="303" customFormat="false" ht="13.5" hidden="false" customHeight="false" outlineLevel="0" collapsed="false">
      <c r="A303" s="11" t="s">
        <v>254</v>
      </c>
      <c r="B303" s="37"/>
      <c r="E303" s="58" t="n">
        <v>3</v>
      </c>
      <c r="F303" s="19" t="s">
        <v>365</v>
      </c>
      <c r="G303" s="37" t="s">
        <v>366</v>
      </c>
    </row>
    <row r="304" customFormat="false" ht="13.5" hidden="false" customHeight="false" outlineLevel="0" collapsed="false">
      <c r="A304" s="11" t="s">
        <v>138</v>
      </c>
      <c r="B304" s="28"/>
      <c r="E304" s="58" t="n">
        <v>4</v>
      </c>
      <c r="F304" s="19" t="s">
        <v>598</v>
      </c>
      <c r="G304" s="37" t="s">
        <v>599</v>
      </c>
    </row>
    <row r="305" customFormat="false" ht="13.5" hidden="false" customHeight="false" outlineLevel="0" collapsed="false">
      <c r="A305" s="11" t="s">
        <v>138</v>
      </c>
      <c r="B305" s="28"/>
      <c r="E305" s="58" t="n">
        <v>5</v>
      </c>
      <c r="F305" s="19" t="s">
        <v>600</v>
      </c>
      <c r="G305" s="37" t="s">
        <v>601</v>
      </c>
    </row>
    <row r="306" customFormat="false" ht="13.5" hidden="false" customHeight="false" outlineLevel="0" collapsed="false">
      <c r="A306" s="11" t="s">
        <v>138</v>
      </c>
      <c r="B306" s="28"/>
      <c r="E306" s="58" t="n">
        <v>6</v>
      </c>
      <c r="F306" s="19" t="s">
        <v>602</v>
      </c>
      <c r="G306" s="37" t="s">
        <v>603</v>
      </c>
    </row>
    <row r="307" customFormat="false" ht="13.5" hidden="false" customHeight="false" outlineLevel="0" collapsed="false">
      <c r="A307" s="11" t="s">
        <v>138</v>
      </c>
      <c r="B307" s="28"/>
      <c r="E307" s="58" t="n">
        <v>7</v>
      </c>
      <c r="F307" s="19" t="s">
        <v>576</v>
      </c>
      <c r="G307" s="37" t="s">
        <v>577</v>
      </c>
    </row>
    <row r="308" customFormat="false" ht="13.5" hidden="false" customHeight="false" outlineLevel="0" collapsed="false">
      <c r="A308" s="11" t="s">
        <v>138</v>
      </c>
      <c r="B308" s="28"/>
      <c r="E308" s="58" t="n">
        <v>8</v>
      </c>
      <c r="F308" s="19" t="s">
        <v>604</v>
      </c>
      <c r="G308" s="37" t="s">
        <v>605</v>
      </c>
    </row>
    <row r="309" customFormat="false" ht="13.5" hidden="false" customHeight="false" outlineLevel="0" collapsed="false">
      <c r="A309" s="11" t="s">
        <v>143</v>
      </c>
      <c r="B309" s="28" t="s">
        <v>143</v>
      </c>
      <c r="D309" s="58" t="n">
        <v>2</v>
      </c>
      <c r="F309" s="19" t="s">
        <v>297</v>
      </c>
      <c r="G309" s="37" t="s">
        <v>298</v>
      </c>
    </row>
    <row r="310" customFormat="false" ht="13.5" hidden="false" customHeight="false" outlineLevel="0" collapsed="false">
      <c r="A310" s="11" t="s">
        <v>138</v>
      </c>
      <c r="B310" s="28"/>
      <c r="D310" s="58" t="n">
        <v>8</v>
      </c>
      <c r="F310" s="19" t="s">
        <v>388</v>
      </c>
      <c r="G310" s="37" t="s">
        <v>389</v>
      </c>
    </row>
    <row r="311" customFormat="false" ht="13.5" hidden="false" customHeight="false" outlineLevel="0" collapsed="false">
      <c r="A311" s="11" t="s">
        <v>254</v>
      </c>
      <c r="B311" s="37"/>
      <c r="D311" s="58" t="n">
        <v>10</v>
      </c>
      <c r="F311" s="19" t="s">
        <v>299</v>
      </c>
      <c r="G311" s="37" t="s">
        <v>300</v>
      </c>
    </row>
    <row r="312" customFormat="false" ht="13.5" hidden="false" customHeight="false" outlineLevel="0" collapsed="false">
      <c r="A312" s="11" t="s">
        <v>143</v>
      </c>
      <c r="B312" s="28" t="s">
        <v>143</v>
      </c>
      <c r="D312" s="58" t="n">
        <v>12</v>
      </c>
      <c r="F312" s="19" t="s">
        <v>606</v>
      </c>
      <c r="G312" s="60" t="s">
        <v>607</v>
      </c>
    </row>
    <row r="313" customFormat="false" ht="13.5" hidden="false" customHeight="false" outlineLevel="0" collapsed="false">
      <c r="A313" s="56" t="s">
        <v>608</v>
      </c>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ustomFormat="false" ht="13.5" hidden="false" customHeight="false" outlineLevel="0" collapsed="false">
      <c r="A314" s="11" t="s">
        <v>143</v>
      </c>
      <c r="B314" s="28" t="s">
        <v>143</v>
      </c>
      <c r="D314" s="58" t="n">
        <v>1</v>
      </c>
      <c r="F314" s="19" t="s">
        <v>609</v>
      </c>
      <c r="G314" s="37" t="s">
        <v>610</v>
      </c>
    </row>
    <row r="315" customFormat="false" ht="13.5" hidden="false" customHeight="false" outlineLevel="0" collapsed="false">
      <c r="A315" s="11" t="s">
        <v>254</v>
      </c>
      <c r="B315" s="37"/>
      <c r="D315" s="58" t="n">
        <v>2</v>
      </c>
      <c r="F315" s="19" t="s">
        <v>611</v>
      </c>
      <c r="G315" s="37" t="s">
        <v>612</v>
      </c>
    </row>
    <row r="316" customFormat="false" ht="13.5" hidden="false" customHeight="false" outlineLevel="0" collapsed="false">
      <c r="A316" s="11" t="s">
        <v>143</v>
      </c>
      <c r="B316" s="28" t="s">
        <v>143</v>
      </c>
      <c r="D316" s="58" t="n">
        <v>3</v>
      </c>
      <c r="F316" s="19" t="s">
        <v>613</v>
      </c>
      <c r="G316" s="37" t="s">
        <v>614</v>
      </c>
    </row>
    <row r="317" customFormat="false" ht="13.5" hidden="false" customHeight="false" outlineLevel="0" collapsed="false">
      <c r="A317" s="7"/>
      <c r="B317" s="7"/>
      <c r="C317" s="7"/>
      <c r="D317" s="57" t="n">
        <v>4</v>
      </c>
      <c r="E317" s="7"/>
      <c r="F317" s="7"/>
      <c r="G317" s="27" t="s">
        <v>615</v>
      </c>
      <c r="H317" s="7"/>
      <c r="I317" s="7"/>
      <c r="J317" s="7"/>
      <c r="K317" s="7"/>
      <c r="L317" s="7"/>
      <c r="M317" s="7"/>
      <c r="N317" s="7"/>
      <c r="O317" s="7"/>
      <c r="P317" s="7"/>
      <c r="Q317" s="7"/>
      <c r="R317" s="7"/>
      <c r="S317" s="7"/>
      <c r="T317" s="7"/>
      <c r="U317" s="7"/>
      <c r="V317" s="7"/>
      <c r="W317" s="7"/>
      <c r="X317" s="7"/>
      <c r="Y317" s="7"/>
      <c r="Z317" s="7"/>
    </row>
    <row r="318" customFormat="false" ht="13.5" hidden="false" customHeight="false" outlineLevel="0" collapsed="false">
      <c r="A318" s="11" t="s">
        <v>143</v>
      </c>
      <c r="B318" s="28" t="s">
        <v>143</v>
      </c>
      <c r="F318" s="19" t="s">
        <v>616</v>
      </c>
      <c r="G318" s="37" t="s">
        <v>617</v>
      </c>
    </row>
    <row r="319" customFormat="false" ht="13.5" hidden="false" customHeight="false" outlineLevel="0" collapsed="false">
      <c r="A319" s="11" t="s">
        <v>254</v>
      </c>
      <c r="B319" s="28"/>
      <c r="F319" s="19" t="s">
        <v>618</v>
      </c>
      <c r="G319" s="37" t="s">
        <v>619</v>
      </c>
    </row>
    <row r="320" customFormat="false" ht="13.5" hidden="false" customHeight="false" outlineLevel="0" collapsed="false">
      <c r="A320" s="56" t="s">
        <v>620</v>
      </c>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ustomFormat="false" ht="13.5" hidden="false" customHeight="false" outlineLevel="0" collapsed="false">
      <c r="A321" s="7" t="s">
        <v>621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customFormat="false" ht="13.5" hidden="false" customHeight="false" outlineLevel="0" collapsed="false">
      <c r="A322" s="11" t="s">
        <v>138</v>
      </c>
      <c r="B322" s="28" t="s">
        <v>143</v>
      </c>
      <c r="D322" s="58" t="n">
        <v>1</v>
      </c>
      <c r="F322" s="19" t="s">
        <v>622</v>
      </c>
      <c r="G322" s="37" t="s">
        <v>623</v>
      </c>
    </row>
    <row r="323" customFormat="false" ht="13.5" hidden="false" customHeight="false" outlineLevel="0" collapsed="false">
      <c r="A323" s="11" t="s">
        <v>254</v>
      </c>
      <c r="B323" s="37"/>
      <c r="D323" s="58" t="n">
        <v>2</v>
      </c>
      <c r="F323" s="19" t="s">
        <v>363</v>
      </c>
      <c r="G323" s="37" t="s">
        <v>364</v>
      </c>
    </row>
    <row r="324" customFormat="false" ht="13.5" hidden="false" customHeight="false" outlineLevel="0" collapsed="false">
      <c r="A324" s="7"/>
      <c r="B324" s="7"/>
      <c r="C324" s="7"/>
      <c r="D324" s="57" t="n">
        <v>3</v>
      </c>
      <c r="E324" s="7"/>
      <c r="F324" s="32" t="s">
        <v>624</v>
      </c>
      <c r="G324" s="27" t="s">
        <v>625</v>
      </c>
      <c r="H324" s="7"/>
      <c r="I324" s="7"/>
      <c r="J324" s="7"/>
      <c r="K324" s="7"/>
      <c r="L324" s="7"/>
      <c r="M324" s="7"/>
      <c r="N324" s="7"/>
      <c r="O324" s="7"/>
      <c r="P324" s="7"/>
      <c r="Q324" s="7"/>
      <c r="R324" s="7"/>
      <c r="S324" s="7"/>
      <c r="T324" s="7"/>
      <c r="U324" s="7"/>
      <c r="V324" s="7"/>
      <c r="W324" s="7"/>
      <c r="X324" s="7"/>
      <c r="Y324" s="7"/>
      <c r="Z324" s="7"/>
    </row>
    <row r="325" customFormat="false" ht="13.5" hidden="false" customHeight="false" outlineLevel="0" collapsed="false">
      <c r="A325" s="11" t="s">
        <v>143</v>
      </c>
      <c r="B325" s="28" t="s">
        <v>143</v>
      </c>
      <c r="E325" s="58" t="n">
        <v>1</v>
      </c>
      <c r="F325" s="19" t="s">
        <v>448</v>
      </c>
      <c r="G325" s="37" t="s">
        <v>449</v>
      </c>
    </row>
    <row r="326" customFormat="false" ht="13.5" hidden="false" customHeight="false" outlineLevel="0" collapsed="false">
      <c r="A326" s="11" t="s">
        <v>143</v>
      </c>
      <c r="B326" s="28" t="s">
        <v>143</v>
      </c>
      <c r="E326" s="58" t="n">
        <v>2</v>
      </c>
      <c r="F326" s="19" t="s">
        <v>297</v>
      </c>
      <c r="G326" s="37" t="s">
        <v>298</v>
      </c>
    </row>
    <row r="327" customFormat="false" ht="13.5" hidden="false" customHeight="false" outlineLevel="0" collapsed="false">
      <c r="A327" s="11" t="s">
        <v>138</v>
      </c>
      <c r="B327" s="28"/>
      <c r="E327" s="58" t="n">
        <v>3</v>
      </c>
      <c r="F327" s="19" t="s">
        <v>626</v>
      </c>
      <c r="G327" s="37" t="s">
        <v>627</v>
      </c>
    </row>
    <row r="328" customFormat="false" ht="13.5" hidden="false" customHeight="false" outlineLevel="0" collapsed="false">
      <c r="A328" s="11" t="s">
        <v>254</v>
      </c>
      <c r="B328" s="37"/>
      <c r="E328" s="58" t="n">
        <v>4</v>
      </c>
      <c r="F328" s="19" t="s">
        <v>299</v>
      </c>
      <c r="G328" s="37" t="s">
        <v>300</v>
      </c>
    </row>
    <row r="329" customFormat="false" ht="13.5" hidden="false" customHeight="false" outlineLevel="0" collapsed="false">
      <c r="A329" s="11" t="s">
        <v>143</v>
      </c>
      <c r="B329" s="28" t="s">
        <v>143</v>
      </c>
      <c r="E329" s="58" t="n">
        <v>5</v>
      </c>
      <c r="F329" s="19" t="s">
        <v>613</v>
      </c>
      <c r="G329" s="37" t="s">
        <v>614</v>
      </c>
    </row>
    <row r="330" customFormat="false" ht="13.5" hidden="false" customHeight="false" outlineLevel="0" collapsed="false">
      <c r="A330" s="7" t="s">
        <v>628</v>
      </c>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customFormat="false" ht="13.5" hidden="false" customHeight="false" outlineLevel="0" collapsed="false">
      <c r="A331" s="7"/>
      <c r="B331" s="7"/>
      <c r="C331" s="7"/>
      <c r="D331" s="57" t="n">
        <v>1</v>
      </c>
      <c r="E331" s="7"/>
      <c r="F331" s="7"/>
      <c r="G331" s="27" t="s">
        <v>629</v>
      </c>
      <c r="H331" s="7"/>
      <c r="I331" s="7"/>
      <c r="J331" s="7"/>
      <c r="K331" s="7"/>
      <c r="L331" s="7"/>
      <c r="M331" s="7"/>
      <c r="N331" s="7"/>
      <c r="O331" s="7"/>
      <c r="P331" s="7"/>
      <c r="Q331" s="7"/>
      <c r="R331" s="7"/>
      <c r="S331" s="7"/>
      <c r="T331" s="7"/>
      <c r="U331" s="7"/>
      <c r="V331" s="7"/>
      <c r="W331" s="7"/>
      <c r="X331" s="7"/>
      <c r="Y331" s="7"/>
      <c r="Z331" s="7"/>
    </row>
    <row r="332" customFormat="false" ht="13.5" hidden="false" customHeight="false" outlineLevel="0" collapsed="false">
      <c r="A332" s="11" t="s">
        <v>254</v>
      </c>
      <c r="B332" s="37"/>
      <c r="F332" s="19" t="s">
        <v>363</v>
      </c>
      <c r="G332" s="37" t="s">
        <v>364</v>
      </c>
    </row>
    <row r="333" customFormat="false" ht="13.5" hidden="false" customHeight="false" outlineLevel="0" collapsed="false">
      <c r="A333" s="7" t="s">
        <v>630</v>
      </c>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customFormat="false" ht="13.5" hidden="false" customHeight="false" outlineLevel="0" collapsed="false">
      <c r="A334" s="11" t="s">
        <v>254</v>
      </c>
      <c r="B334" s="37"/>
      <c r="D334" s="58" t="n">
        <v>1</v>
      </c>
      <c r="F334" s="19" t="s">
        <v>631</v>
      </c>
      <c r="G334" s="37" t="s">
        <v>632</v>
      </c>
    </row>
    <row r="335" customFormat="false" ht="13.5" hidden="false" customHeight="false" outlineLevel="0" collapsed="false">
      <c r="A335" s="7" t="s">
        <v>633</v>
      </c>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customFormat="false" ht="13.5" hidden="false" customHeight="false" outlineLevel="0" collapsed="false">
      <c r="A336" s="7"/>
      <c r="B336" s="7"/>
      <c r="C336" s="7"/>
      <c r="D336" s="7"/>
      <c r="E336" s="7"/>
      <c r="F336" s="32" t="s">
        <v>634</v>
      </c>
      <c r="G336" s="27" t="s">
        <v>635</v>
      </c>
      <c r="H336" s="7"/>
      <c r="I336" s="7"/>
      <c r="J336" s="7"/>
      <c r="K336" s="7"/>
      <c r="L336" s="7"/>
      <c r="M336" s="7"/>
      <c r="N336" s="7"/>
      <c r="O336" s="7"/>
      <c r="P336" s="7"/>
      <c r="Q336" s="7"/>
      <c r="R336" s="7"/>
      <c r="S336" s="7"/>
      <c r="T336" s="7"/>
      <c r="U336" s="7"/>
      <c r="V336" s="7"/>
      <c r="W336" s="7"/>
      <c r="X336" s="7"/>
      <c r="Y336" s="7"/>
      <c r="Z336" s="7"/>
    </row>
    <row r="337" customFormat="false" ht="13.5" hidden="false" customHeight="false" outlineLevel="0" collapsed="false">
      <c r="A337" s="11" t="s">
        <v>254</v>
      </c>
      <c r="B337" s="37"/>
      <c r="D337" s="58" t="n">
        <v>1</v>
      </c>
      <c r="F337" s="19" t="s">
        <v>636</v>
      </c>
      <c r="G337" s="37" t="s">
        <v>637</v>
      </c>
    </row>
    <row r="338" customFormat="false" ht="13.5" hidden="false" customHeight="false" outlineLevel="0" collapsed="false">
      <c r="A338" s="11" t="s">
        <v>254</v>
      </c>
      <c r="B338" s="37"/>
      <c r="D338" s="58" t="n">
        <v>2</v>
      </c>
      <c r="F338" s="19" t="s">
        <v>638</v>
      </c>
      <c r="G338" s="37" t="s">
        <v>639</v>
      </c>
    </row>
    <row r="339" customFormat="false" ht="13.5" hidden="false" customHeight="false" outlineLevel="0" collapsed="false">
      <c r="A339" s="11" t="s">
        <v>254</v>
      </c>
      <c r="B339" s="37"/>
      <c r="D339" s="58" t="n">
        <v>3</v>
      </c>
      <c r="F339" s="19" t="s">
        <v>363</v>
      </c>
      <c r="G339" s="37" t="s">
        <v>364</v>
      </c>
    </row>
    <row r="340" customFormat="false" ht="13.5" hidden="false" customHeight="false" outlineLevel="0" collapsed="false">
      <c r="A340" s="56" t="s">
        <v>640</v>
      </c>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ustomFormat="false" ht="13.5" hidden="false" customHeight="false" outlineLevel="0" collapsed="false">
      <c r="A341" s="11" t="s">
        <v>254</v>
      </c>
      <c r="B341" s="37"/>
      <c r="D341" s="58" t="n">
        <v>1</v>
      </c>
      <c r="F341" s="19" t="s">
        <v>641</v>
      </c>
      <c r="G341" s="37" t="s">
        <v>642</v>
      </c>
    </row>
    <row r="342" customFormat="false" ht="13.5" hidden="false" customHeight="false" outlineLevel="0" collapsed="false">
      <c r="A342" s="11" t="s">
        <v>254</v>
      </c>
      <c r="B342" s="37"/>
      <c r="D342" s="58" t="n">
        <v>2</v>
      </c>
      <c r="F342" s="19" t="s">
        <v>641</v>
      </c>
      <c r="G342" s="37" t="s">
        <v>643</v>
      </c>
    </row>
    <row r="343" customFormat="false" ht="13.5" hidden="false" customHeight="false" outlineLevel="0" collapsed="false">
      <c r="A343" s="56" t="s">
        <v>644</v>
      </c>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ustomFormat="false" ht="13.5" hidden="false" customHeight="false" outlineLevel="0" collapsed="false">
      <c r="A344" s="11" t="s">
        <v>138</v>
      </c>
      <c r="B344" s="37"/>
      <c r="D344" s="58" t="n">
        <v>1</v>
      </c>
      <c r="F344" s="19" t="s">
        <v>347</v>
      </c>
      <c r="G344" s="37" t="s">
        <v>348</v>
      </c>
    </row>
    <row r="345" customFormat="false" ht="13.5" hidden="false" customHeight="false" outlineLevel="0" collapsed="false">
      <c r="A345" s="11" t="s">
        <v>138</v>
      </c>
      <c r="B345" s="37"/>
      <c r="D345" s="58" t="n">
        <v>3</v>
      </c>
      <c r="F345" s="19" t="s">
        <v>349</v>
      </c>
      <c r="G345" s="37" t="s">
        <v>350</v>
      </c>
    </row>
    <row r="346" customFormat="false" ht="13.5" hidden="false" customHeight="false" outlineLevel="0" collapsed="false">
      <c r="A346" s="11" t="s">
        <v>138</v>
      </c>
      <c r="B346" s="37"/>
      <c r="D346" s="58" t="n">
        <v>4</v>
      </c>
      <c r="F346" s="19" t="s">
        <v>351</v>
      </c>
      <c r="G346" s="37" t="s">
        <v>352</v>
      </c>
    </row>
    <row r="347" customFormat="false" ht="13.5" hidden="false" customHeight="false" outlineLevel="0" collapsed="false">
      <c r="A347" s="11" t="s">
        <v>138</v>
      </c>
      <c r="B347" s="37"/>
      <c r="D347" s="58" t="n">
        <v>5</v>
      </c>
      <c r="F347" s="19" t="s">
        <v>353</v>
      </c>
      <c r="G347" s="60" t="s">
        <v>645</v>
      </c>
    </row>
    <row r="348" customFormat="false" ht="13.5" hidden="false" customHeight="false" outlineLevel="0" collapsed="false">
      <c r="A348" s="56" t="s">
        <v>646</v>
      </c>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ustomFormat="false" ht="13.5" hidden="false" customHeight="false" outlineLevel="0" collapsed="false">
      <c r="A349" s="7" t="s">
        <v>647</v>
      </c>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customFormat="false" ht="13.5" hidden="false" customHeight="false" outlineLevel="0" collapsed="false">
      <c r="A350" s="11" t="s">
        <v>143</v>
      </c>
      <c r="B350" s="37" t="s">
        <v>143</v>
      </c>
      <c r="D350" s="58" t="n">
        <v>1</v>
      </c>
      <c r="F350" s="19" t="s">
        <v>648</v>
      </c>
      <c r="G350" s="37" t="s">
        <v>649</v>
      </c>
    </row>
    <row r="351" customFormat="false" ht="13.5" hidden="false" customHeight="false" outlineLevel="0" collapsed="false">
      <c r="A351" s="11" t="s">
        <v>254</v>
      </c>
      <c r="B351" s="37"/>
      <c r="D351" s="58" t="n">
        <v>2</v>
      </c>
      <c r="F351" s="19" t="s">
        <v>650</v>
      </c>
      <c r="G351" s="37" t="s">
        <v>651</v>
      </c>
    </row>
    <row r="352" customFormat="false" ht="13.5" hidden="false" customHeight="false" outlineLevel="0" collapsed="false">
      <c r="A352" s="11" t="s">
        <v>254</v>
      </c>
      <c r="B352" s="37"/>
      <c r="D352" s="58" t="n">
        <v>3</v>
      </c>
      <c r="F352" s="19" t="s">
        <v>652</v>
      </c>
      <c r="G352" s="37" t="s">
        <v>653</v>
      </c>
    </row>
    <row r="353" customFormat="false" ht="13.5" hidden="false" customHeight="false" outlineLevel="0" collapsed="false">
      <c r="A353" s="7" t="s">
        <v>654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customFormat="false" ht="13.5" hidden="false" customHeight="false" outlineLevel="0" collapsed="false">
      <c r="A354" s="11" t="s">
        <v>138</v>
      </c>
      <c r="B354" s="37"/>
      <c r="D354" s="58" t="n">
        <v>1</v>
      </c>
      <c r="F354" s="19" t="s">
        <v>655</v>
      </c>
      <c r="G354" s="37" t="s">
        <v>656</v>
      </c>
    </row>
    <row r="355" customFormat="false" ht="13.5" hidden="false" customHeight="false" outlineLevel="0" collapsed="false">
      <c r="A355" s="11" t="s">
        <v>254</v>
      </c>
      <c r="B355" s="37"/>
      <c r="D355" s="58" t="n">
        <v>2</v>
      </c>
      <c r="F355" s="19" t="s">
        <v>650</v>
      </c>
      <c r="G355" s="37" t="s">
        <v>651</v>
      </c>
    </row>
    <row r="356" customFormat="false" ht="13.5" hidden="false" customHeight="false" outlineLevel="0" collapsed="false">
      <c r="A356" s="11" t="s">
        <v>254</v>
      </c>
      <c r="B356" s="37"/>
      <c r="D356" s="58" t="n">
        <v>3</v>
      </c>
      <c r="F356" s="19" t="s">
        <v>652</v>
      </c>
      <c r="G356" s="37" t="s">
        <v>653</v>
      </c>
    </row>
    <row r="357" customFormat="false" ht="13.5" hidden="false" customHeight="false" outlineLevel="0" collapsed="false">
      <c r="A357" s="38" t="s">
        <v>480</v>
      </c>
      <c r="F357" s="60" t="s">
        <v>657</v>
      </c>
    </row>
    <row r="358" customFormat="false" ht="13.5" hidden="false" customHeight="false" outlineLevel="0" collapsed="false">
      <c r="F358" s="37" t="s">
        <v>658</v>
      </c>
    </row>
    <row r="359" customFormat="false" ht="13.5" hidden="false" customHeight="false" outlineLevel="0" collapsed="false">
      <c r="A359" s="56" t="s">
        <v>659</v>
      </c>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ustomFormat="false" ht="13.5" hidden="false" customHeight="false" outlineLevel="0" collapsed="false">
      <c r="A360" s="11" t="s">
        <v>143</v>
      </c>
      <c r="B360" s="28" t="s">
        <v>143</v>
      </c>
      <c r="D360" s="58" t="n">
        <v>1</v>
      </c>
      <c r="F360" s="19" t="s">
        <v>660</v>
      </c>
      <c r="G360" s="37" t="s">
        <v>661</v>
      </c>
    </row>
    <row r="361" customFormat="false" ht="13.5" hidden="false" customHeight="false" outlineLevel="0" collapsed="false">
      <c r="A361" s="7"/>
      <c r="B361" s="7"/>
      <c r="C361" s="7"/>
      <c r="D361" s="57" t="n">
        <v>4</v>
      </c>
      <c r="E361" s="7"/>
      <c r="F361" s="7"/>
      <c r="G361" s="27" t="s">
        <v>662</v>
      </c>
      <c r="H361" s="7"/>
      <c r="I361" s="7"/>
      <c r="J361" s="7"/>
      <c r="K361" s="7"/>
      <c r="L361" s="7"/>
      <c r="M361" s="7"/>
      <c r="N361" s="7"/>
      <c r="O361" s="7"/>
      <c r="P361" s="7"/>
      <c r="Q361" s="7"/>
      <c r="R361" s="7"/>
      <c r="S361" s="7"/>
      <c r="T361" s="7"/>
      <c r="U361" s="7"/>
      <c r="V361" s="7"/>
      <c r="W361" s="7"/>
      <c r="X361" s="7"/>
      <c r="Y361" s="7"/>
      <c r="Z361" s="7"/>
    </row>
    <row r="362" customFormat="false" ht="13.5" hidden="false" customHeight="false" outlineLevel="0" collapsed="false">
      <c r="A362" s="11" t="s">
        <v>143</v>
      </c>
      <c r="B362" s="28" t="s">
        <v>143</v>
      </c>
      <c r="E362" s="58" t="n">
        <v>1</v>
      </c>
      <c r="F362" s="19" t="s">
        <v>663</v>
      </c>
      <c r="G362" s="37" t="s">
        <v>664</v>
      </c>
    </row>
    <row r="363" customFormat="false" ht="13.5" hidden="false" customHeight="false" outlineLevel="0" collapsed="false">
      <c r="A363" s="11" t="s">
        <v>143</v>
      </c>
      <c r="B363" s="28" t="s">
        <v>143</v>
      </c>
      <c r="E363" s="58" t="n">
        <v>2</v>
      </c>
      <c r="F363" s="19" t="s">
        <v>665</v>
      </c>
      <c r="G363" s="60" t="s">
        <v>666</v>
      </c>
    </row>
    <row r="364" customFormat="false" ht="13.5" hidden="false" customHeight="false" outlineLevel="0" collapsed="false">
      <c r="A364" s="11" t="s">
        <v>138</v>
      </c>
      <c r="B364" s="28" t="s">
        <v>138</v>
      </c>
      <c r="F364" s="19" t="s">
        <v>667</v>
      </c>
      <c r="G364" s="37" t="s">
        <v>668</v>
      </c>
    </row>
    <row r="365" customFormat="false" ht="13.5" hidden="false" customHeight="false" outlineLevel="0" collapsed="false">
      <c r="A365" s="11" t="s">
        <v>143</v>
      </c>
      <c r="B365" s="28" t="s">
        <v>143</v>
      </c>
      <c r="F365" s="19" t="s">
        <v>669</v>
      </c>
      <c r="G365" s="37" t="s">
        <v>670</v>
      </c>
    </row>
    <row r="366" customFormat="false" ht="13.5" hidden="false" customHeight="false" outlineLevel="0" collapsed="false">
      <c r="A366" s="11" t="s">
        <v>138</v>
      </c>
      <c r="B366" s="28" t="s">
        <v>138</v>
      </c>
      <c r="E366" s="58" t="n">
        <v>3</v>
      </c>
      <c r="F366" s="19" t="s">
        <v>671</v>
      </c>
      <c r="G366" s="60" t="s">
        <v>672</v>
      </c>
    </row>
    <row r="367" customFormat="false" ht="13.5" hidden="false" customHeight="false" outlineLevel="0" collapsed="false">
      <c r="A367" s="11" t="s">
        <v>143</v>
      </c>
      <c r="B367" s="28" t="s">
        <v>143</v>
      </c>
      <c r="F367" s="19" t="s">
        <v>673</v>
      </c>
      <c r="G367" s="37" t="s">
        <v>674</v>
      </c>
    </row>
    <row r="368" customFormat="false" ht="13.5" hidden="false" customHeight="false" outlineLevel="0" collapsed="false">
      <c r="A368" s="11" t="s">
        <v>254</v>
      </c>
      <c r="B368" s="37"/>
      <c r="D368" s="58" t="n">
        <v>5</v>
      </c>
      <c r="F368" s="19" t="s">
        <v>675</v>
      </c>
      <c r="G368" s="37" t="s">
        <v>676</v>
      </c>
    </row>
    <row r="369" customFormat="false" ht="13.5" hidden="false" customHeight="false" outlineLevel="0" collapsed="false">
      <c r="A369" s="11" t="s">
        <v>143</v>
      </c>
      <c r="B369" s="28" t="s">
        <v>143</v>
      </c>
      <c r="D369" s="58" t="n">
        <v>6</v>
      </c>
      <c r="F369" s="19" t="s">
        <v>677</v>
      </c>
      <c r="G369" s="29" t="s">
        <v>678</v>
      </c>
    </row>
    <row r="370" customFormat="false" ht="13.5" hidden="false" customHeight="false" outlineLevel="0" collapsed="false">
      <c r="A370" s="56" t="s">
        <v>679</v>
      </c>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ustomFormat="false" ht="13.5" hidden="false" customHeight="false" outlineLevel="0" collapsed="false">
      <c r="A371" s="11" t="s">
        <v>143</v>
      </c>
      <c r="B371" s="28" t="s">
        <v>143</v>
      </c>
      <c r="D371" s="11" t="s">
        <v>680</v>
      </c>
      <c r="F371" s="19" t="s">
        <v>681</v>
      </c>
      <c r="G371" s="37" t="s">
        <v>682</v>
      </c>
    </row>
    <row r="372" customFormat="false" ht="13.5" hidden="false" customHeight="false" outlineLevel="0" collapsed="false">
      <c r="A372" s="11" t="s">
        <v>254</v>
      </c>
      <c r="B372" s="28"/>
      <c r="F372" s="19" t="s">
        <v>683</v>
      </c>
      <c r="G372" s="37" t="s">
        <v>684</v>
      </c>
    </row>
    <row r="373" customFormat="false" ht="13.5" hidden="false" customHeight="false" outlineLevel="0" collapsed="false">
      <c r="A373" s="11" t="s">
        <v>143</v>
      </c>
      <c r="B373" s="28" t="s">
        <v>143</v>
      </c>
      <c r="F373" s="19" t="s">
        <v>373</v>
      </c>
      <c r="G373" s="37" t="s">
        <v>374</v>
      </c>
    </row>
    <row r="374" customFormat="false" ht="13.5" hidden="false" customHeight="false" outlineLevel="0" collapsed="false">
      <c r="A374" s="38" t="s">
        <v>328</v>
      </c>
      <c r="G374" s="37" t="s">
        <v>685</v>
      </c>
    </row>
    <row r="375" customFormat="false" ht="13.5" hidden="false" customHeight="false" outlineLevel="0" collapsed="false">
      <c r="G375" s="37" t="s">
        <v>686</v>
      </c>
    </row>
    <row r="376" customFormat="false" ht="13.5" hidden="false" customHeight="false" outlineLevel="0" collapsed="false">
      <c r="A376" s="56" t="s">
        <v>687</v>
      </c>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ustomFormat="false" ht="13.5" hidden="false" customHeight="false" outlineLevel="0" collapsed="false">
      <c r="A377" s="7"/>
      <c r="B377" s="7"/>
      <c r="C377" s="7"/>
      <c r="D377" s="57" t="n">
        <v>1</v>
      </c>
      <c r="E377" s="7"/>
      <c r="F377" s="61" t="s">
        <v>688</v>
      </c>
      <c r="G377" s="61"/>
      <c r="H377" s="7"/>
      <c r="I377" s="7"/>
      <c r="J377" s="7"/>
      <c r="K377" s="7"/>
      <c r="L377" s="7"/>
      <c r="M377" s="7"/>
      <c r="N377" s="7"/>
      <c r="O377" s="7"/>
      <c r="P377" s="7"/>
      <c r="Q377" s="7"/>
      <c r="R377" s="7"/>
      <c r="S377" s="7"/>
      <c r="T377" s="7"/>
      <c r="U377" s="7"/>
      <c r="V377" s="7"/>
      <c r="W377" s="7"/>
      <c r="X377" s="7"/>
      <c r="Y377" s="7"/>
      <c r="Z377" s="7"/>
    </row>
    <row r="378" customFormat="false" ht="13.5" hidden="false" customHeight="false" outlineLevel="0" collapsed="false">
      <c r="A378" s="11" t="s">
        <v>143</v>
      </c>
      <c r="B378" s="28" t="s">
        <v>143</v>
      </c>
      <c r="E378" s="13" t="n">
        <v>1</v>
      </c>
      <c r="F378" s="19" t="s">
        <v>689</v>
      </c>
      <c r="G378" s="37" t="s">
        <v>690</v>
      </c>
    </row>
    <row r="379" customFormat="false" ht="13.5" hidden="false" customHeight="false" outlineLevel="0" collapsed="false">
      <c r="A379" s="11" t="s">
        <v>138</v>
      </c>
      <c r="B379" s="28" t="s">
        <v>138</v>
      </c>
      <c r="E379" s="13" t="n">
        <v>2</v>
      </c>
      <c r="F379" s="19" t="s">
        <v>691</v>
      </c>
      <c r="G379" s="37" t="s">
        <v>692</v>
      </c>
    </row>
    <row r="380" customFormat="false" ht="13.5" hidden="false" customHeight="false" outlineLevel="0" collapsed="false">
      <c r="A380" s="11" t="s">
        <v>143</v>
      </c>
      <c r="B380" s="28" t="s">
        <v>143</v>
      </c>
      <c r="E380" s="13" t="n">
        <v>3</v>
      </c>
      <c r="F380" s="19" t="s">
        <v>693</v>
      </c>
      <c r="G380" s="37" t="s">
        <v>694</v>
      </c>
    </row>
    <row r="381" customFormat="false" ht="13.5" hidden="false" customHeight="false" outlineLevel="0" collapsed="false">
      <c r="A381" s="11" t="s">
        <v>143</v>
      </c>
      <c r="B381" s="28" t="s">
        <v>143</v>
      </c>
      <c r="E381" s="13" t="n">
        <v>4</v>
      </c>
      <c r="F381" s="19" t="s">
        <v>695</v>
      </c>
      <c r="G381" s="37" t="s">
        <v>696</v>
      </c>
    </row>
    <row r="382" customFormat="false" ht="13.5" hidden="false" customHeight="false" outlineLevel="0" collapsed="false">
      <c r="A382" s="11" t="s">
        <v>254</v>
      </c>
      <c r="B382" s="37"/>
      <c r="E382" s="13" t="n">
        <v>5</v>
      </c>
      <c r="F382" s="19" t="s">
        <v>697</v>
      </c>
      <c r="G382" s="37" t="s">
        <v>698</v>
      </c>
    </row>
    <row r="383" customFormat="false" ht="13.5" hidden="false" customHeight="false" outlineLevel="0" collapsed="false">
      <c r="A383" s="11" t="s">
        <v>254</v>
      </c>
      <c r="B383" s="37"/>
      <c r="E383" s="13" t="n">
        <v>6</v>
      </c>
      <c r="F383" s="19" t="s">
        <v>699</v>
      </c>
      <c r="G383" s="37" t="s">
        <v>700</v>
      </c>
    </row>
    <row r="384" customFormat="false" ht="13.5" hidden="false" customHeight="false" outlineLevel="0" collapsed="false">
      <c r="A384" s="38" t="s">
        <v>331</v>
      </c>
      <c r="G384" s="37" t="s">
        <v>701</v>
      </c>
    </row>
    <row r="385" customFormat="false" ht="13.5" hidden="false" customHeight="false" outlineLevel="0" collapsed="false">
      <c r="A385" s="56" t="s">
        <v>702</v>
      </c>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ustomFormat="false" ht="13.5" hidden="false" customHeight="false" outlineLevel="0" collapsed="false">
      <c r="A386" s="11" t="s">
        <v>143</v>
      </c>
      <c r="B386" s="28" t="s">
        <v>143</v>
      </c>
      <c r="D386" s="58" t="n">
        <v>1</v>
      </c>
      <c r="F386" s="19" t="s">
        <v>703</v>
      </c>
      <c r="G386" s="37" t="s">
        <v>704</v>
      </c>
    </row>
    <row r="387" customFormat="false" ht="13.5" hidden="false" customHeight="false" outlineLevel="0" collapsed="false">
      <c r="A387" s="11" t="s">
        <v>143</v>
      </c>
      <c r="B387" s="37" t="s">
        <v>143</v>
      </c>
      <c r="D387" s="58" t="n">
        <v>2</v>
      </c>
      <c r="F387" s="19" t="s">
        <v>594</v>
      </c>
      <c r="G387" s="37" t="s">
        <v>705</v>
      </c>
    </row>
    <row r="388" customFormat="false" ht="13.5" hidden="false" customHeight="false" outlineLevel="0" collapsed="false">
      <c r="A388" s="56" t="s">
        <v>706</v>
      </c>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ustomFormat="false" ht="13.5" hidden="false" customHeight="false" outlineLevel="0" collapsed="false">
      <c r="A389" s="11" t="s">
        <v>143</v>
      </c>
      <c r="B389" s="28" t="s">
        <v>143</v>
      </c>
      <c r="D389" s="58" t="n">
        <v>1</v>
      </c>
      <c r="F389" s="19" t="s">
        <v>707</v>
      </c>
      <c r="G389" s="37" t="s">
        <v>708</v>
      </c>
    </row>
    <row r="390" customFormat="false" ht="13.5" hidden="false" customHeight="false" outlineLevel="0" collapsed="false">
      <c r="A390" s="11" t="s">
        <v>143</v>
      </c>
      <c r="B390" s="28" t="s">
        <v>143</v>
      </c>
      <c r="D390" s="58" t="n">
        <v>2</v>
      </c>
      <c r="F390" s="19" t="s">
        <v>709</v>
      </c>
      <c r="G390" s="37" t="s">
        <v>710</v>
      </c>
    </row>
    <row r="391" customFormat="false" ht="13.5" hidden="false" customHeight="false" outlineLevel="0" collapsed="false">
      <c r="A391" s="11" t="s">
        <v>143</v>
      </c>
      <c r="B391" s="28" t="s">
        <v>143</v>
      </c>
      <c r="D391" s="58" t="n">
        <v>3</v>
      </c>
      <c r="F391" s="19" t="s">
        <v>711</v>
      </c>
      <c r="G391" s="37" t="s">
        <v>712</v>
      </c>
    </row>
    <row r="392" customFormat="false" ht="13.5" hidden="false" customHeight="false" outlineLevel="0" collapsed="false">
      <c r="A392" s="11" t="s">
        <v>254</v>
      </c>
      <c r="B392" s="37"/>
      <c r="D392" s="58" t="n">
        <v>4</v>
      </c>
      <c r="F392" s="19" t="s">
        <v>713</v>
      </c>
      <c r="G392" s="37" t="s">
        <v>714</v>
      </c>
    </row>
    <row r="393" customFormat="false" ht="13.5" hidden="false" customHeight="false" outlineLevel="0" collapsed="false">
      <c r="A393" s="11" t="s">
        <v>254</v>
      </c>
      <c r="B393" s="37"/>
      <c r="D393" s="58" t="n">
        <v>5</v>
      </c>
      <c r="F393" s="19" t="s">
        <v>715</v>
      </c>
      <c r="G393" s="37" t="s">
        <v>716</v>
      </c>
    </row>
    <row r="394" customFormat="false" ht="13.5" hidden="false" customHeight="false" outlineLevel="0" collapsed="false">
      <c r="A394" s="56" t="s">
        <v>717</v>
      </c>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ustomFormat="false" ht="13.5" hidden="false" customHeight="false" outlineLevel="0" collapsed="false">
      <c r="A395" s="11" t="s">
        <v>138</v>
      </c>
      <c r="B395" s="37"/>
      <c r="D395" s="58" t="n">
        <v>1</v>
      </c>
      <c r="G395" s="35" t="s">
        <v>718</v>
      </c>
    </row>
    <row r="396" customFormat="false" ht="13.5" hidden="false" customHeight="false" outlineLevel="0" collapsed="false">
      <c r="A396" s="11" t="s">
        <v>138</v>
      </c>
      <c r="B396" s="37"/>
      <c r="F396" s="19" t="s">
        <v>719</v>
      </c>
      <c r="G396" s="37" t="s">
        <v>720</v>
      </c>
    </row>
    <row r="397" customFormat="false" ht="13.5" hidden="false" customHeight="false" outlineLevel="0" collapsed="false">
      <c r="A397" s="38" t="s">
        <v>331</v>
      </c>
      <c r="G397" s="37" t="s">
        <v>721</v>
      </c>
    </row>
    <row r="398" customFormat="false" ht="13.5" hidden="false" customHeight="false" outlineLevel="0" collapsed="false">
      <c r="A398" s="56" t="s">
        <v>722</v>
      </c>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ustomFormat="false" ht="13.5" hidden="false" customHeight="false" outlineLevel="0" collapsed="false">
      <c r="A399" s="11" t="s">
        <v>143</v>
      </c>
      <c r="B399" s="28" t="s">
        <v>143</v>
      </c>
      <c r="D399" s="58" t="n">
        <v>1</v>
      </c>
      <c r="F399" s="19" t="s">
        <v>723</v>
      </c>
      <c r="G399" s="37" t="s">
        <v>724</v>
      </c>
    </row>
    <row r="400" customFormat="false" ht="13.5" hidden="false" customHeight="false" outlineLevel="0" collapsed="false">
      <c r="A400" s="38" t="s">
        <v>331</v>
      </c>
      <c r="G400" s="37" t="s">
        <v>725</v>
      </c>
    </row>
    <row r="401" customFormat="false" ht="13.5" hidden="false" customHeight="false" outlineLevel="0" collapsed="false">
      <c r="A401" s="56" t="s">
        <v>726</v>
      </c>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ustomFormat="false" ht="13.5" hidden="false" customHeight="false" outlineLevel="0" collapsed="false">
      <c r="A402" s="11" t="s">
        <v>143</v>
      </c>
      <c r="B402" s="28" t="s">
        <v>143</v>
      </c>
      <c r="D402" s="58" t="n">
        <v>1</v>
      </c>
      <c r="F402" s="62" t="s">
        <v>727</v>
      </c>
      <c r="G402" s="37" t="s">
        <v>728</v>
      </c>
    </row>
    <row r="403" customFormat="false" ht="13.5" hidden="false" customHeight="false" outlineLevel="0" collapsed="false">
      <c r="A403" s="56" t="s">
        <v>729</v>
      </c>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ustomFormat="false" ht="13.5" hidden="false" customHeight="false" outlineLevel="0" collapsed="false">
      <c r="A404" s="7" t="s">
        <v>730</v>
      </c>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customFormat="false" ht="13.5" hidden="false" customHeight="false" outlineLevel="0" collapsed="false">
      <c r="A405" s="11" t="s">
        <v>254</v>
      </c>
      <c r="B405" s="37"/>
      <c r="F405" s="19" t="s">
        <v>576</v>
      </c>
      <c r="G405" s="37" t="s">
        <v>577</v>
      </c>
    </row>
    <row r="406" customFormat="false" ht="13.5" hidden="false" customHeight="false" outlineLevel="0" collapsed="false">
      <c r="A406" s="11" t="s">
        <v>254</v>
      </c>
      <c r="B406" s="37"/>
      <c r="F406" s="19" t="s">
        <v>731</v>
      </c>
      <c r="G406" s="37" t="s">
        <v>732</v>
      </c>
    </row>
    <row r="407" customFormat="false" ht="13.5" hidden="false" customHeight="false" outlineLevel="0" collapsed="false">
      <c r="A407" s="7" t="s">
        <v>733</v>
      </c>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customFormat="false" ht="13.5" hidden="false" customHeight="false" outlineLevel="0" collapsed="false">
      <c r="A408" s="11" t="s">
        <v>254</v>
      </c>
      <c r="B408" s="37"/>
      <c r="F408" s="19" t="s">
        <v>583</v>
      </c>
      <c r="G408" s="37" t="s">
        <v>584</v>
      </c>
    </row>
    <row r="409" customFormat="false" ht="13.5" hidden="false" customHeight="false" outlineLevel="0" collapsed="false">
      <c r="A409" s="11" t="s">
        <v>254</v>
      </c>
      <c r="B409" s="37"/>
      <c r="F409" s="19" t="s">
        <v>589</v>
      </c>
      <c r="G409" s="37" t="s">
        <v>590</v>
      </c>
    </row>
    <row r="410" customFormat="false" ht="13.5" hidden="false" customHeight="false" outlineLevel="0" collapsed="false">
      <c r="A410" s="11" t="s">
        <v>254</v>
      </c>
      <c r="B410" s="37"/>
      <c r="F410" s="19" t="s">
        <v>734</v>
      </c>
      <c r="G410" s="37" t="s">
        <v>735</v>
      </c>
    </row>
    <row r="411" customFormat="false" ht="13.5" hidden="false" customHeight="false" outlineLevel="0" collapsed="false">
      <c r="A411" s="11" t="s">
        <v>254</v>
      </c>
      <c r="B411" s="37"/>
      <c r="F411" s="19" t="s">
        <v>580</v>
      </c>
      <c r="G411" s="37" t="s">
        <v>581</v>
      </c>
    </row>
    <row r="412" customFormat="false" ht="13.5" hidden="false" customHeight="false" outlineLevel="0" collapsed="false">
      <c r="A412" s="11" t="s">
        <v>254</v>
      </c>
      <c r="B412" s="37"/>
      <c r="F412" s="19" t="s">
        <v>591</v>
      </c>
      <c r="G412" s="37" t="s">
        <v>592</v>
      </c>
    </row>
    <row r="413" customFormat="false" ht="13.5" hidden="false" customHeight="false" outlineLevel="0" collapsed="false">
      <c r="A413" s="7" t="s">
        <v>736</v>
      </c>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customFormat="false" ht="13.5" hidden="false" customHeight="false" outlineLevel="0" collapsed="false">
      <c r="A414" s="11" t="s">
        <v>254</v>
      </c>
      <c r="B414" s="37"/>
      <c r="F414" s="19" t="s">
        <v>583</v>
      </c>
      <c r="G414" s="37" t="s">
        <v>584</v>
      </c>
    </row>
    <row r="415" customFormat="false" ht="13.5" hidden="false" customHeight="false" outlineLevel="0" collapsed="false">
      <c r="A415" s="11" t="s">
        <v>254</v>
      </c>
      <c r="B415" s="37"/>
      <c r="F415" s="19" t="s">
        <v>587</v>
      </c>
      <c r="G415" s="37" t="s">
        <v>588</v>
      </c>
    </row>
    <row r="416" customFormat="false" ht="13.5" hidden="false" customHeight="false" outlineLevel="0" collapsed="false">
      <c r="A416" s="11" t="s">
        <v>254</v>
      </c>
      <c r="B416" s="37"/>
      <c r="F416" s="19" t="s">
        <v>734</v>
      </c>
      <c r="G416" s="37" t="s">
        <v>735</v>
      </c>
    </row>
    <row r="417" customFormat="false" ht="13.5" hidden="false" customHeight="false" outlineLevel="0" collapsed="false">
      <c r="A417" s="11" t="s">
        <v>254</v>
      </c>
      <c r="B417" s="37"/>
      <c r="F417" s="19" t="s">
        <v>580</v>
      </c>
      <c r="G417" s="37" t="s">
        <v>581</v>
      </c>
    </row>
    <row r="418" customFormat="false" ht="13.5" hidden="false" customHeight="false" outlineLevel="0" collapsed="false">
      <c r="A418" s="11" t="s">
        <v>254</v>
      </c>
      <c r="B418" s="37"/>
      <c r="F418" s="19" t="s">
        <v>591</v>
      </c>
      <c r="G418" s="37" t="s">
        <v>592</v>
      </c>
    </row>
    <row r="419" customFormat="false" ht="13.5" hidden="false" customHeight="false" outlineLevel="0" collapsed="false">
      <c r="A419" s="35" t="s">
        <v>737</v>
      </c>
      <c r="G419" s="37" t="s">
        <v>738</v>
      </c>
    </row>
    <row r="420" customFormat="false" ht="13.5" hidden="false" customHeight="false" outlineLevel="0" collapsed="false">
      <c r="A420" s="56" t="s">
        <v>739</v>
      </c>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ustomFormat="false" ht="13.5" hidden="false" customHeight="false" outlineLevel="0" collapsed="false">
      <c r="A421" s="7" t="s">
        <v>740</v>
      </c>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customFormat="false" ht="13.5" hidden="false" customHeight="false" outlineLevel="0" collapsed="false">
      <c r="A422" s="11" t="s">
        <v>254</v>
      </c>
      <c r="B422" s="37"/>
      <c r="G422" s="35" t="s">
        <v>741</v>
      </c>
    </row>
    <row r="423" customFormat="false" ht="13.5" hidden="false" customHeight="false" outlineLevel="0" collapsed="false">
      <c r="A423" s="11" t="s">
        <v>254</v>
      </c>
      <c r="B423" s="37"/>
      <c r="F423" s="19" t="s">
        <v>742</v>
      </c>
      <c r="G423" s="37" t="s">
        <v>743</v>
      </c>
    </row>
    <row r="424" customFormat="false" ht="13.5" hidden="false" customHeight="false" outlineLevel="0" collapsed="false">
      <c r="A424" s="11" t="s">
        <v>254</v>
      </c>
      <c r="B424" s="37"/>
      <c r="F424" s="19" t="s">
        <v>744</v>
      </c>
      <c r="G424" s="37" t="s">
        <v>745</v>
      </c>
    </row>
    <row r="425" customFormat="false" ht="13.5" hidden="false" customHeight="false" outlineLevel="0" collapsed="false">
      <c r="A425" s="11" t="s">
        <v>254</v>
      </c>
      <c r="B425" s="37"/>
      <c r="F425" s="19" t="s">
        <v>746</v>
      </c>
      <c r="G425" s="37" t="s">
        <v>747</v>
      </c>
    </row>
    <row r="426" customFormat="false" ht="13.5" hidden="false" customHeight="false" outlineLevel="0" collapsed="false">
      <c r="A426" s="7" t="s">
        <v>748</v>
      </c>
      <c r="B426" s="7"/>
      <c r="C426" s="7"/>
      <c r="D426" s="7"/>
      <c r="E426" s="7"/>
      <c r="F426" s="7"/>
      <c r="G426" s="27" t="s">
        <v>741</v>
      </c>
      <c r="H426" s="7"/>
      <c r="I426" s="7"/>
      <c r="J426" s="7"/>
      <c r="K426" s="7"/>
      <c r="L426" s="7"/>
      <c r="M426" s="7"/>
      <c r="N426" s="7"/>
      <c r="O426" s="7"/>
      <c r="P426" s="7"/>
      <c r="Q426" s="7"/>
      <c r="R426" s="7"/>
      <c r="S426" s="7"/>
      <c r="T426" s="7"/>
      <c r="U426" s="7"/>
      <c r="V426" s="7"/>
      <c r="W426" s="7"/>
      <c r="X426" s="7"/>
      <c r="Y426" s="7"/>
      <c r="Z426" s="7"/>
    </row>
    <row r="427" customFormat="false" ht="13.5" hidden="false" customHeight="false" outlineLevel="0" collapsed="false">
      <c r="A427" s="11" t="s">
        <v>254</v>
      </c>
      <c r="B427" s="37"/>
      <c r="F427" s="19" t="s">
        <v>749</v>
      </c>
      <c r="G427" s="37" t="s">
        <v>750</v>
      </c>
    </row>
    <row r="428" customFormat="false" ht="13.5" hidden="false" customHeight="false" outlineLevel="0" collapsed="false">
      <c r="A428" s="11" t="s">
        <v>254</v>
      </c>
      <c r="B428" s="37"/>
      <c r="F428" s="19" t="s">
        <v>751</v>
      </c>
      <c r="G428" s="37" t="s">
        <v>752</v>
      </c>
    </row>
    <row r="429" customFormat="false" ht="13.5" hidden="false" customHeight="false" outlineLevel="0" collapsed="false">
      <c r="A429" s="11" t="s">
        <v>254</v>
      </c>
      <c r="B429" s="37"/>
      <c r="F429" s="19" t="s">
        <v>746</v>
      </c>
      <c r="G429" s="37" t="s">
        <v>747</v>
      </c>
    </row>
    <row r="430" customFormat="false" ht="13.5" hidden="false" customHeight="false" outlineLevel="0" collapsed="false">
      <c r="A430" s="7" t="s">
        <v>753</v>
      </c>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customFormat="false" ht="13.5" hidden="false" customHeight="false" outlineLevel="0" collapsed="false">
      <c r="A431" s="11" t="s">
        <v>254</v>
      </c>
      <c r="B431" s="37"/>
      <c r="G431" s="35" t="s">
        <v>741</v>
      </c>
    </row>
    <row r="432" customFormat="false" ht="13.5" hidden="false" customHeight="false" outlineLevel="0" collapsed="false">
      <c r="A432" s="11" t="s">
        <v>254</v>
      </c>
      <c r="B432" s="37"/>
      <c r="F432" s="19" t="s">
        <v>744</v>
      </c>
      <c r="G432" s="37" t="s">
        <v>745</v>
      </c>
    </row>
    <row r="433" customFormat="false" ht="13.5" hidden="false" customHeight="false" outlineLevel="0" collapsed="false">
      <c r="A433" s="11" t="s">
        <v>254</v>
      </c>
      <c r="B433" s="37"/>
      <c r="F433" s="19" t="s">
        <v>751</v>
      </c>
      <c r="G433" s="37" t="s">
        <v>752</v>
      </c>
    </row>
  </sheetData>
  <mergeCells count="1">
    <mergeCell ref="F377:G377"/>
  </mergeCells>
  <conditionalFormatting sqref="B1:B42 B435:B985">
    <cfRule type="cellIs" priority="2" operator="equal" aboveAverage="0" equalAverage="0" bottom="0" percent="0" rank="0" text="" dxfId="12">
      <formula>"x"</formula>
    </cfRule>
  </conditionalFormatting>
  <conditionalFormatting sqref="B1:B42 B435:B985">
    <cfRule type="cellIs" priority="3" operator="equal" aboveAverage="0" equalAverage="0" bottom="0" percent="0" rank="0" text="" dxfId="13">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guideline/"/>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25</v>
      </c>
      <c r="E1" s="7" t="s">
        <v>234</v>
      </c>
      <c r="F1" s="17" t="s">
        <v>235</v>
      </c>
      <c r="G1" s="7" t="s">
        <v>236</v>
      </c>
    </row>
    <row r="2" customFormat="false" ht="13.5" hidden="false" customHeight="false" outlineLevel="0" collapsed="false">
      <c r="A2" s="7" t="s">
        <v>18</v>
      </c>
      <c r="B2" s="11" t="s">
        <v>759</v>
      </c>
      <c r="E2" s="7" t="s">
        <v>237</v>
      </c>
      <c r="F2" s="11" t="s">
        <v>760</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63"/>
    </row>
    <row r="5" customFormat="false" ht="13.5" hidden="false" customHeight="false" outlineLevel="0" collapsed="false">
      <c r="A5" s="21" t="str">
        <f aca="false">HYPERLINK("https://waic.jp/docs/UNDERSTANDING-WCAG20/media-equiv-av-only-alt", "1.2.1")</f>
        <v>1.2.1</v>
      </c>
      <c r="B5" s="13" t="s">
        <v>138</v>
      </c>
      <c r="C5" s="13" t="s">
        <v>133</v>
      </c>
      <c r="E5" s="63"/>
    </row>
    <row r="6" customFormat="false" ht="13.5" hidden="false" customHeight="false" outlineLevel="0" collapsed="false">
      <c r="A6" s="21" t="str">
        <f aca="false">HYPERLINK("https://waic.jp/docs/UNDERSTANDING-WCAG20/media-equiv-captions", "1.2.2")</f>
        <v>1.2.2</v>
      </c>
      <c r="B6" s="13" t="s">
        <v>138</v>
      </c>
      <c r="C6" s="13" t="s">
        <v>133</v>
      </c>
      <c r="E6" s="63"/>
    </row>
    <row r="7" customFormat="false" ht="13.5" hidden="false" customHeight="false" outlineLevel="0" collapsed="false">
      <c r="A7" s="21" t="str">
        <f aca="false">HYPERLINK("https://waic.jp/docs/UNDERSTANDING-WCAG20/media-equiv-audio-desc", "1.2.3")</f>
        <v>1.2.3</v>
      </c>
      <c r="B7" s="13" t="s">
        <v>138</v>
      </c>
      <c r="C7" s="13" t="s">
        <v>133</v>
      </c>
      <c r="E7" s="63"/>
    </row>
    <row r="8" customFormat="false" ht="13.5" hidden="false" customHeight="false" outlineLevel="0" collapsed="false">
      <c r="A8" s="21" t="str">
        <f aca="false">HYPERLINK("https://waic.jp/docs/UNDERSTANDING-WCAG20/media-equiv-real-time-captions", "1.2.4")</f>
        <v>1.2.4</v>
      </c>
      <c r="B8" s="13" t="s">
        <v>138</v>
      </c>
      <c r="C8" s="13" t="s">
        <v>149</v>
      </c>
      <c r="E8" s="63"/>
    </row>
    <row r="9" customFormat="false" ht="13.5" hidden="false" customHeight="false" outlineLevel="0" collapsed="false">
      <c r="A9" s="21" t="str">
        <f aca="false">HYPERLINK("https://waic.jp/docs/UNDERSTANDING-WCAG20/media-equiv-audio-desc-only", "1.2.5")</f>
        <v>1.2.5</v>
      </c>
      <c r="B9" s="13" t="s">
        <v>138</v>
      </c>
      <c r="C9" s="13" t="s">
        <v>149</v>
      </c>
      <c r="E9" s="63"/>
    </row>
    <row r="10" customFormat="false" ht="13.5" hidden="false" customHeight="false" outlineLevel="0" collapsed="false">
      <c r="A10" s="21" t="str">
        <f aca="false">HYPERLINK("https://waic.jp/docs/UNDERSTANDING-WCAG20/content-structure-separation-programmatic", "1.3.1")</f>
        <v>1.3.1</v>
      </c>
      <c r="B10" s="13" t="s">
        <v>143</v>
      </c>
      <c r="C10" s="13" t="s">
        <v>133</v>
      </c>
      <c r="E10" s="63"/>
    </row>
    <row r="11" customFormat="false" ht="13.5" hidden="false" customHeight="false" outlineLevel="0" collapsed="false">
      <c r="A11" s="21" t="str">
        <f aca="false">HYPERLINK("https://waic.jp/docs/UNDERSTANDING-WCAG20/content-structure-separation-sequence", "1.3.2")</f>
        <v>1.3.2</v>
      </c>
      <c r="B11" s="13" t="s">
        <v>143</v>
      </c>
      <c r="C11" s="13" t="s">
        <v>133</v>
      </c>
      <c r="E11" s="63"/>
    </row>
    <row r="12" customFormat="false" ht="13.5" hidden="false" customHeight="false" outlineLevel="0" collapsed="false">
      <c r="A12" s="21" t="str">
        <f aca="false">HYPERLINK("https://waic.jp/docs/UNDERSTANDING-WCAG20/content-structure-separation-understanding", "1.3.3")</f>
        <v>1.3.3</v>
      </c>
      <c r="B12" s="13" t="s">
        <v>138</v>
      </c>
      <c r="C12" s="13" t="s">
        <v>133</v>
      </c>
      <c r="E12" s="63"/>
    </row>
    <row r="13" customFormat="false" ht="13.5" hidden="false" customHeight="false" outlineLevel="0" collapsed="false">
      <c r="A13" s="21" t="str">
        <f aca="false">HYPERLINK("https://waic.jp/docs/UNDERSTANDING-WCAG20/visual-audio-contrast-without-color", "1.4.1")</f>
        <v>1.4.1</v>
      </c>
      <c r="B13" s="13" t="s">
        <v>138</v>
      </c>
      <c r="C13" s="13" t="s">
        <v>133</v>
      </c>
      <c r="E13" s="63"/>
    </row>
    <row r="14" customFormat="false" ht="13.5" hidden="false" customHeight="false" outlineLevel="0" collapsed="false">
      <c r="A14" s="21" t="str">
        <f aca="false">HYPERLINK("https://waic.jp/docs/UNDERSTANDING-WCAG20/visual-audio-contrast-dis-audio", "1.4.2")</f>
        <v>1.4.2</v>
      </c>
      <c r="B14" s="13" t="s">
        <v>138</v>
      </c>
      <c r="C14" s="13" t="s">
        <v>133</v>
      </c>
      <c r="E14" s="63"/>
    </row>
    <row r="15" customFormat="false" ht="13.5" hidden="false" customHeight="false" outlineLevel="0" collapsed="false">
      <c r="A15" s="21" t="str">
        <f aca="false">HYPERLINK("https://waic.jp/docs/UNDERSTANDING-WCAG20/visual-audio-contrast-contrast", "1.4.3")</f>
        <v>1.4.3</v>
      </c>
      <c r="B15" s="13" t="s">
        <v>143</v>
      </c>
      <c r="C15" s="13" t="s">
        <v>149</v>
      </c>
      <c r="D15" s="41" t="s">
        <v>648</v>
      </c>
      <c r="E15" s="63"/>
    </row>
    <row r="16" customFormat="false" ht="13.5" hidden="false" customHeight="false" outlineLevel="0" collapsed="false">
      <c r="A16" s="21" t="str">
        <f aca="false">HYPERLINK("https://waic.jp/docs/UNDERSTANDING-WCAG20/visual-audio-contrast-scale", "1.4.4")</f>
        <v>1.4.4</v>
      </c>
      <c r="B16" s="13" t="s">
        <v>143</v>
      </c>
      <c r="C16" s="13" t="s">
        <v>149</v>
      </c>
      <c r="E16" s="63"/>
    </row>
    <row r="17" customFormat="false" ht="13.5" hidden="false" customHeight="false" outlineLevel="0" collapsed="false">
      <c r="A17" s="21" t="str">
        <f aca="false">HYPERLINK("https://waic.jp/docs/UNDERSTANDING-WCAG20/visual-audio-contrast-text-presentation", "1.4.5")</f>
        <v>1.4.5</v>
      </c>
      <c r="B17" s="13" t="s">
        <v>143</v>
      </c>
      <c r="C17" s="13" t="s">
        <v>149</v>
      </c>
      <c r="E17" s="63"/>
    </row>
    <row r="18" customFormat="false" ht="13.5" hidden="false" customHeight="false" outlineLevel="0" collapsed="false">
      <c r="A18" s="21" t="str">
        <f aca="false">HYPERLINK("https://waic.jp/docs/UNDERSTANDING-WCAG20/keyboard-operation-keyboard-operable", "2.1.1")</f>
        <v>2.1.1</v>
      </c>
      <c r="B18" s="13" t="s">
        <v>143</v>
      </c>
      <c r="C18" s="13" t="s">
        <v>133</v>
      </c>
      <c r="D18" s="41" t="s">
        <v>446</v>
      </c>
      <c r="E18" s="63"/>
    </row>
    <row r="19" customFormat="false" ht="13.5" hidden="false" customHeight="false" outlineLevel="0" collapsed="false">
      <c r="A19" s="21" t="str">
        <f aca="false">HYPERLINK("https://waic.jp/docs/UNDERSTANDING-WCAG20/keyboard-operation-trapping", "2.1.2")</f>
        <v>2.1.2</v>
      </c>
      <c r="B19" s="13" t="s">
        <v>143</v>
      </c>
      <c r="C19" s="13" t="s">
        <v>133</v>
      </c>
      <c r="D19" s="41" t="s">
        <v>460</v>
      </c>
      <c r="E19" s="63"/>
    </row>
    <row r="20" customFormat="false" ht="13.5" hidden="false" customHeight="false" outlineLevel="0" collapsed="false">
      <c r="A20" s="21" t="str">
        <f aca="false">HYPERLINK("https://waic.jp/docs/UNDERSTANDING-WCAG20/time-limits-required-behaviors", "2.2.1")</f>
        <v>2.2.1</v>
      </c>
      <c r="B20" s="13" t="s">
        <v>138</v>
      </c>
      <c r="C20" s="13" t="s">
        <v>133</v>
      </c>
      <c r="E20" s="63"/>
    </row>
    <row r="21" customFormat="false" ht="13.5" hidden="false" customHeight="false" outlineLevel="0" collapsed="false">
      <c r="A21" s="21" t="str">
        <f aca="false">HYPERLINK("https://waic.jp/docs/UNDERSTANDING-WCAG20/time-limits-pause", "2.2.2")</f>
        <v>2.2.2</v>
      </c>
      <c r="B21" s="13" t="s">
        <v>138</v>
      </c>
      <c r="C21" s="13" t="s">
        <v>133</v>
      </c>
      <c r="E21" s="63"/>
    </row>
    <row r="22" customFormat="false" ht="13.5" hidden="false" customHeight="false" outlineLevel="0" collapsed="false">
      <c r="A22" s="21" t="str">
        <f aca="false">HYPERLINK("https://waic.jp/docs/UNDERSTANDING-WCAG20/seizure-does-not-violate", "2.3.1")</f>
        <v>2.3.1</v>
      </c>
      <c r="B22" s="13" t="s">
        <v>138</v>
      </c>
      <c r="C22" s="13" t="s">
        <v>133</v>
      </c>
      <c r="E22" s="63"/>
    </row>
    <row r="23" customFormat="false" ht="13.5" hidden="false" customHeight="false" outlineLevel="0" collapsed="false">
      <c r="A23" s="21" t="str">
        <f aca="false">HYPERLINK("https://waic.jp/docs/UNDERSTANDING-WCAG20/navigation-mechanisms-skip", "2.4.1")</f>
        <v>2.4.1</v>
      </c>
      <c r="B23" s="13" t="s">
        <v>143</v>
      </c>
      <c r="C23" s="13" t="s">
        <v>133</v>
      </c>
      <c r="E23" s="63"/>
    </row>
    <row r="24" customFormat="false" ht="13.5" hidden="false" customHeight="false" outlineLevel="0" collapsed="false">
      <c r="A24" s="21" t="str">
        <f aca="false">HYPERLINK("https://waic.jp/docs/UNDERSTANDING-WCAG20/navigation-mechanisms-title", "2.4.2")</f>
        <v>2.4.2</v>
      </c>
      <c r="B24" s="13" t="s">
        <v>143</v>
      </c>
      <c r="C24" s="13" t="s">
        <v>133</v>
      </c>
      <c r="E24" s="63"/>
    </row>
    <row r="25" customFormat="false" ht="13.5" hidden="false" customHeight="false" outlineLevel="0" collapsed="false">
      <c r="A25" s="21" t="str">
        <f aca="false">HYPERLINK("https://waic.jp/docs/UNDERSTANDING-WCAG20/navigation-mechanisms-focus-order", "2.4.3")</f>
        <v>2.4.3</v>
      </c>
      <c r="B25" s="13" t="s">
        <v>143</v>
      </c>
      <c r="C25" s="13" t="s">
        <v>133</v>
      </c>
      <c r="D25" s="64" t="s">
        <v>761</v>
      </c>
      <c r="E25" s="63"/>
    </row>
    <row r="26" customFormat="false" ht="13.5" hidden="false" customHeight="false" outlineLevel="0" collapsed="false">
      <c r="A26" s="21" t="str">
        <f aca="false">HYPERLINK("https://waic.jp/docs/UNDERSTANDING-WCAG20/navigation-mechanisms-refs", "2.4.4")</f>
        <v>2.4.4</v>
      </c>
      <c r="B26" s="13" t="s">
        <v>143</v>
      </c>
      <c r="C26" s="13" t="s">
        <v>133</v>
      </c>
      <c r="E26" s="63"/>
    </row>
    <row r="27" customFormat="false" ht="13.5" hidden="false" customHeight="false" outlineLevel="0" collapsed="false">
      <c r="A27" s="21" t="str">
        <f aca="false">HYPERLINK("https://waic.jp/docs/UNDERSTANDING-WCAG20/navigation-mechanisms-mult-loc", "2.4.5")</f>
        <v>2.4.5</v>
      </c>
      <c r="B27" s="13" t="s">
        <v>143</v>
      </c>
      <c r="C27" s="13" t="s">
        <v>149</v>
      </c>
      <c r="E27" s="63"/>
    </row>
    <row r="28" customFormat="false" ht="13.5" hidden="false" customHeight="false" outlineLevel="0" collapsed="false">
      <c r="A28" s="21" t="str">
        <f aca="false">HYPERLINK("https://waic.jp/docs/UNDERSTANDING-WCAG20/navigation-mechanisms-descriptive", "2.4.6")</f>
        <v>2.4.6</v>
      </c>
      <c r="B28" s="13" t="s">
        <v>143</v>
      </c>
      <c r="C28" s="13" t="s">
        <v>149</v>
      </c>
      <c r="E28" s="63"/>
    </row>
    <row r="29" customFormat="false" ht="13.5" hidden="false" customHeight="false" outlineLevel="0" collapsed="false">
      <c r="A29" s="21" t="str">
        <f aca="false">HYPERLINK("https://waic.jp/docs/UNDERSTANDING-WCAG20/navigation-mechanisms-focus-visible", "2.4.7")</f>
        <v>2.4.7</v>
      </c>
      <c r="B29" s="13" t="s">
        <v>143</v>
      </c>
      <c r="C29" s="13" t="s">
        <v>149</v>
      </c>
      <c r="D29" s="41" t="s">
        <v>711</v>
      </c>
      <c r="E29" s="63"/>
    </row>
    <row r="30" customFormat="false" ht="13.5" hidden="false" customHeight="false" outlineLevel="0" collapsed="false">
      <c r="A30" s="21" t="str">
        <f aca="false">HYPERLINK("https://waic.jp/docs/UNDERSTANDING-WCAG20/meaning-doc-lang-id", "3.1.1")</f>
        <v>3.1.1</v>
      </c>
      <c r="B30" s="13" t="s">
        <v>143</v>
      </c>
      <c r="C30" s="13" t="s">
        <v>133</v>
      </c>
      <c r="E30" s="63"/>
    </row>
    <row r="31" customFormat="false" ht="13.5" hidden="false" customHeight="false" outlineLevel="0" collapsed="false">
      <c r="A31" s="21" t="str">
        <f aca="false">HYPERLINK("https://waic.jp/docs/UNDERSTANDING-WCAG20/meaning-other-lang-id", "3.1.2")</f>
        <v>3.1.2</v>
      </c>
      <c r="B31" s="13" t="s">
        <v>138</v>
      </c>
      <c r="C31" s="13" t="s">
        <v>149</v>
      </c>
      <c r="E31" s="63"/>
    </row>
    <row r="32" customFormat="false" ht="13.5" hidden="false" customHeight="false" outlineLevel="0" collapsed="false">
      <c r="A32" s="21" t="str">
        <f aca="false">HYPERLINK("https://waic.jp/docs/UNDERSTANDING-WCAG20/consistent-behavior-receive-focus", "3.2.1")</f>
        <v>3.2.1</v>
      </c>
      <c r="B32" s="13" t="s">
        <v>143</v>
      </c>
      <c r="C32" s="13" t="s">
        <v>133</v>
      </c>
      <c r="D32" s="41" t="s">
        <v>561</v>
      </c>
      <c r="E32" s="63"/>
    </row>
    <row r="33" customFormat="false" ht="13.5" hidden="false" customHeight="false" outlineLevel="0" collapsed="false">
      <c r="A33" s="21" t="str">
        <f aca="false">HYPERLINK("https://waic.jp/docs/UNDERSTANDING-WCAG20/consistent-behavior-unpredictable-change", "3.2.2")</f>
        <v>3.2.2</v>
      </c>
      <c r="B33" s="13" t="s">
        <v>143</v>
      </c>
      <c r="C33" s="13" t="s">
        <v>133</v>
      </c>
      <c r="E33" s="63"/>
    </row>
    <row r="34" customFormat="false" ht="13.5" hidden="false" customHeight="false" outlineLevel="0" collapsed="false">
      <c r="A34" s="21" t="str">
        <f aca="false">HYPERLINK("https://waic.jp/docs/UNDERSTANDING-WCAG20/consistent-behavior-consistent-locations", "3.2.3")</f>
        <v>3.2.3</v>
      </c>
      <c r="B34" s="13" t="s">
        <v>143</v>
      </c>
      <c r="C34" s="13" t="s">
        <v>149</v>
      </c>
      <c r="E34" s="63"/>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63"/>
    </row>
    <row r="37" customFormat="false" ht="13.5" hidden="false" customHeight="false" outlineLevel="0" collapsed="false">
      <c r="A37" s="21" t="str">
        <f aca="false">HYPERLINK("https://waic.jp/docs/UNDERSTANDING-WCAG20/minimize-error-cues", "3.3.2")</f>
        <v>3.3.2</v>
      </c>
      <c r="B37" s="13" t="s">
        <v>143</v>
      </c>
      <c r="C37" s="13" t="s">
        <v>133</v>
      </c>
      <c r="E37" s="63"/>
    </row>
    <row r="38" customFormat="false" ht="13.5" hidden="false" customHeight="false" outlineLevel="0" collapsed="false">
      <c r="A38" s="21" t="str">
        <f aca="false">HYPERLINK("https://waic.jp/docs/UNDERSTANDING-WCAG20/minimize-error-suggestions", "3.3.3")</f>
        <v>3.3.3</v>
      </c>
      <c r="B38" s="13" t="s">
        <v>138</v>
      </c>
      <c r="C38" s="13" t="s">
        <v>149</v>
      </c>
      <c r="E38" s="63"/>
    </row>
    <row r="39" customFormat="false" ht="13.5" hidden="false" customHeight="false" outlineLevel="0" collapsed="false">
      <c r="A39" s="21" t="str">
        <f aca="false">HYPERLINK("https://waic.jp/docs/UNDERSTANDING-WCAG20/minimize-error-reversible", "3.3.4")</f>
        <v>3.3.4</v>
      </c>
      <c r="B39" s="13" t="s">
        <v>138</v>
      </c>
      <c r="C39" s="13" t="s">
        <v>149</v>
      </c>
      <c r="E39" s="63"/>
    </row>
    <row r="40" customFormat="false" ht="13.5" hidden="false" customHeight="false" outlineLevel="0" collapsed="false">
      <c r="A40" s="21" t="str">
        <f aca="false">HYPERLINK("https://waic.jp/docs/UNDERSTANDING-WCAG20/ensure-compat-parses", "4.1.1")</f>
        <v>4.1.1</v>
      </c>
      <c r="B40" s="13" t="s">
        <v>143</v>
      </c>
      <c r="C40" s="13" t="s">
        <v>133</v>
      </c>
      <c r="E40" s="63"/>
    </row>
    <row r="41" customFormat="false" ht="13.5" hidden="false" customHeight="false" outlineLevel="0" collapsed="false">
      <c r="A41" s="21" t="str">
        <f aca="false">HYPERLINK("https://waic.jp/docs/UNDERSTANDING-WCAG20/ensure-compat-rsv", "4.1.2")</f>
        <v>4.1.2</v>
      </c>
      <c r="B41" s="13" t="s">
        <v>143</v>
      </c>
      <c r="C41" s="13" t="s">
        <v>133</v>
      </c>
      <c r="E41" s="63"/>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t="s">
        <v>762</v>
      </c>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65" t="s">
        <v>763</v>
      </c>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53" t="s">
        <v>764</v>
      </c>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autoFilter ref="E1:E985"/>
  <mergeCells count="1">
    <mergeCell ref="F377:G377"/>
  </mergeCells>
  <conditionalFormatting sqref="B1:B42 B435:B985">
    <cfRule type="cellIs" priority="2" operator="equal" aboveAverage="0" equalAverage="0" bottom="0" percent="0" rank="0" text="" dxfId="14">
      <formula>"x"</formula>
    </cfRule>
  </conditionalFormatting>
  <conditionalFormatting sqref="B1:B42 B435:B985">
    <cfRule type="cellIs" priority="3" operator="equal" aboveAverage="0" equalAverage="0" bottom="0" percent="0" rank="0" text="" dxfId="15">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
    <hyperlink ref="D15" r:id="rId3" display="G18"/>
    <hyperlink ref="D18" r:id="rId4" display="G202"/>
    <hyperlink ref="D19" r:id="rId5" display="G21"/>
    <hyperlink ref="D29" r:id="rId6" display="G165"/>
    <hyperlink ref="D32" r:id="rId7" display="G107"/>
    <hyperlink ref="F48" r:id="rId8" display="ARIA6"/>
    <hyperlink ref="G48" r:id="rId9" display="オブジェクトのラベルを提供するために aria-label を使用する"/>
    <hyperlink ref="F49" r:id="rId10" display="ARIA10"/>
    <hyperlink ref="G49" r:id="rId11" display="非テキストコンテンツに対してテキストによる代替を提供するために aria-labelledby を使用する"/>
    <hyperlink ref="F50" r:id="rId12" display="G196"/>
    <hyperlink ref="G50" r:id="rId13" display="画像のグループにある一つの画像に、そのグループのすべての画像を説明するテキストによる代替を提供する"/>
    <hyperlink ref="F51" r:id="rId14" display="H2"/>
    <hyperlink ref="G51" r:id="rId15" display="同じリソースに対して隣接する画像とテキストリンクを結合する"/>
    <hyperlink ref="F52" r:id="rId16" display="H35"/>
    <hyperlink ref="G52" r:id="rId17" display="applet 要素にテキストによる代替を提供する"/>
    <hyperlink ref="F53" r:id="rId18" display="H37"/>
    <hyperlink ref="G53" r:id="rId19" display="img 要素の alt 属性を使用する"/>
    <hyperlink ref="F54" r:id="rId20" display="H53"/>
    <hyperlink ref="G54" r:id="rId21" display="object 要素のボディを使用する"/>
    <hyperlink ref="F55" r:id="rId22" display="H86"/>
    <hyperlink ref="G55" r:id="rId23" display="ASCII アート、顔文字、及びリート語にテキストによる代替を提供する"/>
    <hyperlink ref="F59" r:id="rId24" display="ARIA6"/>
    <hyperlink ref="G59" r:id="rId25" display="オブジェクトのラベルを提供するために aria-label を使用する"/>
    <hyperlink ref="F60" r:id="rId26" display="ARIA10"/>
    <hyperlink ref="G60" r:id="rId27" display="非テキストコンテンツに対してテキストによる代替を提供するために aria-labelledby を使用する"/>
    <hyperlink ref="F61" r:id="rId28" display="G196"/>
    <hyperlink ref="G61" r:id="rId29" display="画像のグループにある一つの画像に、そのグループのすべての画像を説明するテキストによる代替を提供する"/>
    <hyperlink ref="F62" r:id="rId30" display="H2"/>
    <hyperlink ref="G62" r:id="rId31" display="同じリソースに対して隣接する画像とテキストリンクを結合する"/>
    <hyperlink ref="F63" r:id="rId32" display="H35"/>
    <hyperlink ref="G63" r:id="rId33" display="applet 要素にテキストによる代替を提供する"/>
    <hyperlink ref="F64" r:id="rId34" display="H37"/>
    <hyperlink ref="G64" r:id="rId35" display="img 要素の alt 属性を使用する"/>
    <hyperlink ref="F65" r:id="rId36" display="H53"/>
    <hyperlink ref="G65" r:id="rId37" display="object 要素のボディを使用する"/>
    <hyperlink ref="F66" r:id="rId38" display="H86"/>
    <hyperlink ref="G66" r:id="rId39" display="ASCII アート、顔文字、及びリート語にテキストによる代替を提供する"/>
    <hyperlink ref="F68" r:id="rId40" display="ARIA15"/>
    <hyperlink ref="G68" r:id="rId41" display="画像の説明を提供するために aria-describedby を使用する"/>
    <hyperlink ref="F69" r:id="rId42" display="G73"/>
    <hyperlink ref="G69" r:id="rId43" display="非テキストコンテンツのすぐ隣に別の場所へのリンクを置き、その別の場所で長い説明を提供する"/>
    <hyperlink ref="F70" r:id="rId44" display="G74"/>
    <hyperlink ref="G70" r:id="rId45" display="短い説明の中で長い説明のある場所を示して、非テキストコンテンツの近くにあるテキストで長い説明を提供する"/>
    <hyperlink ref="F71" r:id="rId46" display="G92"/>
    <hyperlink ref="G71" r:id="rId47" display="非テキストコンテンツに対して、それと同じ目的を果たし、かつ同じ情報を示す長い説明を提供する"/>
    <hyperlink ref="F72" r:id="rId48" display="H45"/>
    <hyperlink ref="G72" r:id="rId49" display="longdesc 属性を用いる"/>
    <hyperlink ref="F73" r:id="rId50" display="H53"/>
    <hyperlink ref="G73" r:id="rId51" display="object 要素のボディを使用する"/>
    <hyperlink ref="F77" r:id="rId52" display="ARIA6"/>
    <hyperlink ref="G77" r:id="rId53" display="オブジェクトのラベルを提供するために aria-label を使用する"/>
    <hyperlink ref="F78" r:id="rId54" display="ARIA9"/>
    <hyperlink ref="G78" r:id="rId55" display="複数のテキストノードをつなげて一つのラベルにするために、aria-labelledby を使用する"/>
    <hyperlink ref="F79" r:id="rId56" display="H24"/>
    <hyperlink ref="G79" r:id="rId57" display="イメージマップの area 要素にテキストによる代替を提供する"/>
    <hyperlink ref="F80" r:id="rId58" display="H30"/>
    <hyperlink ref="G80" r:id="rId59" display="a 要素のリンクの目的を説明するリンクテキストを提供する"/>
    <hyperlink ref="F81" r:id="rId60" display="H36"/>
    <hyperlink ref="G81" r:id="rId61" display="送信ボタンとして用いる画像の alt 属性を使用する"/>
    <hyperlink ref="F82" r:id="rId62" display="H44"/>
    <hyperlink ref="G82" r:id="rId63" display="テキストラベルとフォームコントロールを関連付けるために、label 要素を使用する"/>
    <hyperlink ref="F83" r:id="rId64" display="H65"/>
    <hyperlink ref="G83" r:id="rId65" display="label 要素を使用できない場合に、フォームコントロールを特定するために、title 属性を使用する"/>
    <hyperlink ref="F87" r:id="rId66" display="ARIA6"/>
    <hyperlink ref="G87" r:id="rId67" display="オブジェクトのラベルを提供するために aria-label を使用する"/>
    <hyperlink ref="F88" r:id="rId68" display="ARIA10"/>
    <hyperlink ref="G88" r:id="rId69" display="非テキストコンテンツに対してテキストによる代替を提供するために aria-labelledby を使用する"/>
    <hyperlink ref="F89" r:id="rId70" display="G196"/>
    <hyperlink ref="G89" r:id="rId71" display="画像のグループにある一つの画像に、そのグループのすべての画像を説明するテキストによる代替を提供する"/>
    <hyperlink ref="F90" r:id="rId72" display="H2"/>
    <hyperlink ref="G90" r:id="rId73" display="同じリソースに対して隣接する画像とテキストリンクを結合する"/>
    <hyperlink ref="F91" r:id="rId74" display="H35"/>
    <hyperlink ref="G91" r:id="rId75" display="applet 要素にテキストによる代替を提供する"/>
    <hyperlink ref="F92" r:id="rId76" display="H37"/>
    <hyperlink ref="G92" r:id="rId77" display="img 要素の alt 属性を使用する"/>
    <hyperlink ref="F93" r:id="rId78" display="H53"/>
    <hyperlink ref="G93" r:id="rId79" display="object 要素のボディを使用する"/>
    <hyperlink ref="F94" r:id="rId80" display="H86"/>
    <hyperlink ref="G94" r:id="rId81" display="ASCII アート、顔文字、及びリート語にテキストによる代替を提供する"/>
    <hyperlink ref="F97" r:id="rId82" display="ARIA6"/>
    <hyperlink ref="G97" r:id="rId83" display="オブジェクトのラベルを提供するために aria-label を使用する"/>
    <hyperlink ref="F98" r:id="rId84" display="ARIA10"/>
    <hyperlink ref="G98" r:id="rId85" display="非テキストコンテンツに対してテキストによる代替を提供するために aria-labelledby を使用する"/>
    <hyperlink ref="F99" r:id="rId86" display="G196"/>
    <hyperlink ref="G99" r:id="rId87" display="画像のグループにある一つの画像に、そのグループのすべての画像を説明するテキストによる代替を提供する"/>
    <hyperlink ref="F100" r:id="rId88" display="H2"/>
    <hyperlink ref="G100" r:id="rId89" display="同じリソースに対して隣接する画像とテキストリンクを結合する"/>
    <hyperlink ref="F101" r:id="rId90" display="H35"/>
    <hyperlink ref="G101" r:id="rId91" display="applet 要素にテキストによる代替を提供する"/>
    <hyperlink ref="F102" r:id="rId92" display="H37"/>
    <hyperlink ref="G102" r:id="rId93" display="img 要素の alt 属性を使用する"/>
    <hyperlink ref="F103" r:id="rId94" display="H53"/>
    <hyperlink ref="G103" r:id="rId95" display="object 要素のボディを使用する"/>
    <hyperlink ref="F104" r:id="rId96" display="H86"/>
    <hyperlink ref="G104" r:id="rId97" display="ASCII アート、顔文字、及びリート語にテキストによる代替を提供する"/>
    <hyperlink ref="F107" r:id="rId98" display="ARIA6"/>
    <hyperlink ref="G107" r:id="rId99" display="オブジェクトのラベルを提供するために aria-label を使用する"/>
    <hyperlink ref="F108" r:id="rId100" display="ARIA10"/>
    <hyperlink ref="G108" r:id="rId101" display="非テキストコンテンツに対してテキストによる代替を提供するために aria-labelledby を使用する"/>
    <hyperlink ref="F109" r:id="rId102" display="G196"/>
    <hyperlink ref="G109" r:id="rId103" display="画像のグループにある一つの画像に、そのグループのすべての画像を説明するテキストによる代替を提供する"/>
    <hyperlink ref="F110" r:id="rId104" display="H2"/>
    <hyperlink ref="G110" r:id="rId105" display="同じリソースに対して隣接する画像とテキストリンクを結合する"/>
    <hyperlink ref="F111" r:id="rId106" display="H35"/>
    <hyperlink ref="G111" r:id="rId107" display="applet 要素にテキストによる代替を提供する"/>
    <hyperlink ref="F112" r:id="rId108" display="H37"/>
    <hyperlink ref="G112" r:id="rId109" display="img 要素の alt 属性を使用する"/>
    <hyperlink ref="F113" r:id="rId110" display="H53"/>
    <hyperlink ref="G113" r:id="rId111" display="object 要素のボディを使用する"/>
    <hyperlink ref="F114" r:id="rId112" display="H86"/>
    <hyperlink ref="G114" r:id="rId113" display="ASCII アート、顔文字、及びリート語にテキストによる代替を提供する"/>
    <hyperlink ref="F116" r:id="rId114" display="G143, G144"/>
    <hyperlink ref="G116" r:id="rId115" display="CAPTCHA の目的を説明するために、テキストによる代替を提供する、かつ、異なるモダリティを用いて同じ目的を果たす、もう一つの CAPTCHA がウェブページに含まれていることを確認する"/>
    <hyperlink ref="F120" r:id="rId116" display="C9"/>
    <hyperlink ref="G120" r:id="rId117" display="装飾目的の画像を付加するために、CSS を使用する"/>
    <hyperlink ref="F121" r:id="rId118" display="H67"/>
    <hyperlink ref="G121" r:id="rId119" display="支援技術が無視すべき画像に対して、img 要素の alt テキストを空にして、title 属性を付与しない"/>
    <hyperlink ref="F124" r:id="rId120" display="G158"/>
    <hyperlink ref="G124" r:id="rId121" display="音声のみの時間依存メディアに対する代替コンテンツを提供する"/>
    <hyperlink ref="F126" r:id="rId122" display="G159"/>
    <hyperlink ref="G126" r:id="rId123" display="映像のみの時間依存メディアに対する代替コンテンツを提供する"/>
    <hyperlink ref="F127" r:id="rId124" display="G166"/>
    <hyperlink ref="G127" r:id="rId125" display="重要な映像コンテンツを説明する音声を提供する"/>
    <hyperlink ref="F131" r:id="rId126" display="G93"/>
    <hyperlink ref="G131" r:id="rId127" display="オープン (常に見える) キャプションを提供する"/>
    <hyperlink ref="F132" r:id="rId128" display="G87"/>
    <hyperlink ref="G132" r:id="rId129" display="クローズドキャプションを提供する"/>
    <hyperlink ref="F133" r:id="rId130" display="H95"/>
    <hyperlink ref="G133" r:id="rId131" display="キャプションを提供するために、track 要素を使用する"/>
    <hyperlink ref="F136" r:id="rId132" display="G69"/>
    <hyperlink ref="G136" r:id="rId133" display="次の達成方法を用いて、時間依存メディアに対する代替コンテンツを提供する"/>
    <hyperlink ref="F137" r:id="rId134" display="G58"/>
    <hyperlink ref="G137" r:id="rId135" display="非テキストコンテンツのすぐ隣に、時間依存メディアの代替へのリンクを配置する"/>
    <hyperlink ref="F139" r:id="rId136" display="H53"/>
    <hyperlink ref="G139" r:id="rId137" display="object 要素のボディを使用する"/>
    <hyperlink ref="F140" r:id="rId138" display="G78"/>
    <hyperlink ref="G140" r:id="rId139" display="音声解説を含んだ、利用者が選択可能な副音声トラックを提供する"/>
    <hyperlink ref="F141" r:id="rId140" display="G173"/>
    <hyperlink ref="G141" r:id="rId141" display="映像の音声解説付きバージョンを提供する"/>
    <hyperlink ref="F142" r:id="rId142" display="G8"/>
    <hyperlink ref="G142" r:id="rId143" display="拡張音声解説が付いたムービーを提供する"/>
    <hyperlink ref="F143" r:id="rId144" display="G203"/>
    <hyperlink ref="G143" r:id="rId145" display="話者が話すのみの映像を説明するために、静的なテキストによる代替を使用する"/>
    <hyperlink ref="F147" r:id="rId146" display="ARIA11"/>
    <hyperlink ref="G147" r:id="rId147" display="ページのリージョンを特定するために ARIA ランドマークを使用する"/>
    <hyperlink ref="F148" r:id="rId148" display="ARIA12"/>
    <hyperlink ref="G148" r:id="rId149" display="見出しを特定するために role=heading を使用する"/>
    <hyperlink ref="F149" r:id="rId150" display="ARIA13"/>
    <hyperlink ref="G149" r:id="rId151" display="リージョンとランドマークに名前 (name) を付けるために、aria-labelledby を使用する"/>
    <hyperlink ref="F150" r:id="rId152" display="ARIA16"/>
    <hyperlink ref="G150" r:id="rId153" display="ユーザインターフェース コントロールの名前 (name) を提供するために、aria-labelledby を使用する"/>
    <hyperlink ref="F151" r:id="rId154" display="ARIA17"/>
    <hyperlink ref="G151" r:id="rId155" display="関連するフォームコントロールを特定するために、グルーピングロールを使用する"/>
    <hyperlink ref="F152" r:id="rId156" display="ARIA20"/>
    <hyperlink ref="G152" r:id="rId157" display="ページのリージョンを特定するために region ロールを使用する"/>
    <hyperlink ref="F153" r:id="rId158" display="G115, H49"/>
    <hyperlink ref="G153" r:id="rId159" display="構造をマークアップするために、セマンティックな要素を使用する、かつ、強調又は特別なテキストをマークアップするために、セマンティックなマークアップを使用する "/>
    <hyperlink ref="F154" r:id="rId160" display="G117"/>
    <hyperlink ref="G154" r:id="rId161" display="テキストの提示のバリエーションによって伝えている情報を伝達するために、テキストを使用する"/>
    <hyperlink ref="F155" r:id="rId162" display="G140"/>
    <hyperlink ref="G155" r:id="rId163" display="異なる提示を可能にするために、情報と構造を表現から分離する"/>
    <hyperlink ref="F157" r:id="rId164" display="G138"/>
    <hyperlink ref="G157" r:id="rId165" display="色の手がかりを用いるときは必ず、セマンティックなマークアップを使用する"/>
    <hyperlink ref="F158" r:id="rId166" display="H51"/>
    <hyperlink ref="G158" r:id="rId167" display="表形式の情報を提示するために、テーブルのマークアップを使用する"/>
    <hyperlink ref="F159" r:id="rId168" display="H39"/>
    <hyperlink ref="G159" r:id="rId169" display="データテーブルのキャプションとデータテーブルを関連付けるために、caption 要素を使用する"/>
    <hyperlink ref="F160" r:id="rId170" display="H73"/>
    <hyperlink ref="G160" r:id="rId171" display="データテーブルの概要を提供するために、table 要素の summary 属性を使用する"/>
    <hyperlink ref="F161" r:id="rId172" display="H63"/>
    <hyperlink ref="G161" r:id="rId173" display="データテーブルで見出しセルとデータセルを関連付けるために、scope 属性を使用する"/>
    <hyperlink ref="F162" r:id="rId174" display="H43"/>
    <hyperlink ref="G162" r:id="rId175" display="データテーブルのデータセルを見出しセルと関連付けるために、id 属性及び headers 属性を使用する"/>
    <hyperlink ref="F163" r:id="rId176" display="H44"/>
    <hyperlink ref="G163" r:id="rId177" display="テキストラベルとフォームコントロールを関連付けるために、label 要素を使用する"/>
    <hyperlink ref="F164" r:id="rId178" display="H65"/>
    <hyperlink ref="G164" r:id="rId179" display="label 要素を使用できない場合に、フォームコントロールを特定するために、title 属性を使用する"/>
    <hyperlink ref="F165" r:id="rId180" display="H71"/>
    <hyperlink ref="G165" r:id="rId181" display="fieldset 要素及び legend 要素を使用して、フォームコントロールのグループに関する説明を提供する"/>
    <hyperlink ref="F166" r:id="rId182" display="H85"/>
    <hyperlink ref="G166" r:id="rId183" display="select 要素内の option 要素をグループ化するために、optgroup 要素を使用する"/>
    <hyperlink ref="F167" r:id="rId184" display="H48"/>
    <hyperlink ref="G167" r:id="rId185" display="リスト又はリンクのグループに、ol 要素、ul 要素、dl 要素を用いる"/>
    <hyperlink ref="F168" r:id="rId186" display="H42"/>
    <hyperlink ref="G168" r:id="rId187" display="見出しを特定するために、h1 要素～ h6 要素を使用する"/>
    <hyperlink ref="F169" r:id="rId188" display="SCR21"/>
    <hyperlink ref="G169" r:id="rId189" display="ページにコンテンツを追加するために、Document Object Model (DOM) の機能を使用する"/>
    <hyperlink ref="F170" r:id="rId190" display="H97"/>
    <hyperlink ref="G170" r:id="rId191" display="nav 要素を使用して、関連したリンクをグループ化する"/>
    <hyperlink ref="F172" r:id="rId192" display="G117"/>
    <hyperlink ref="G172" r:id="rId193" display="テキストの提示のバリエーションによって伝えている情報を伝達するために、テキストを使用する"/>
    <hyperlink ref="F174" r:id="rId194" display="T1"/>
    <hyperlink ref="G174" r:id="rId195" display="段落に、標準的なテキストの書式の表現法を使用する"/>
    <hyperlink ref="F175" r:id="rId196" display="T2"/>
    <hyperlink ref="G175" r:id="rId197" display="リストに、標準的なテキストの書式の表現法を使用する"/>
    <hyperlink ref="F176" r:id="rId198" display="T3"/>
    <hyperlink ref="G176" r:id="rId199" display="見出しに、標準的なテキストの書式の表現法を使用する"/>
    <hyperlink ref="F178" r:id="rId200" display="G57"/>
    <hyperlink ref="G178" r:id="rId201" display="コンテンツを意味のある順序で並べる"/>
    <hyperlink ref="F180" r:id="rId202" display="G57, H34"/>
    <hyperlink ref="G180" r:id="rId203" display="インラインでテキストの方向を混在させるために、Unicode の right-to-left mark (RLM) 又は left-to-right mark (LRM) を使用する"/>
    <hyperlink ref="F181" r:id="rId204" display="G57, H56"/>
    <hyperlink ref="G181" r:id="rId205" display="入れ子になったテキストの表記方向に伴う問題を解決するために、インライン要素の dir 属性を使用する"/>
    <hyperlink ref="F182" r:id="rId206" display="G57, C6"/>
    <hyperlink ref="G182" r:id="rId207" display="構造を示すマークアップに基づいてコンテンツを配置する"/>
    <hyperlink ref="F183" r:id="rId208" display="G57, C8"/>
    <hyperlink ref="G183" r:id="rId209" display="単語内の文字間隔を制御するために、CSS の letter-spacing を使用する"/>
    <hyperlink ref="F184" r:id="rId210" display="C27"/>
    <hyperlink ref="G184" r:id="rId211" display="DOM の順序を表示順序と一致させる"/>
    <hyperlink ref="F186" r:id="rId212" display="G96"/>
    <hyperlink ref="F189" r:id="rId213" display="G14"/>
    <hyperlink ref="F190" r:id="rId214" display="G205"/>
    <hyperlink ref="F191" r:id="rId215" display="G182"/>
    <hyperlink ref="F192" r:id="rId216" display="G183"/>
    <hyperlink ref="F194" r:id="rId217" display="G111"/>
    <hyperlink ref="F195" r:id="rId218" display="G14"/>
    <hyperlink ref="F197" r:id="rId219" display="G60"/>
    <hyperlink ref="F198" r:id="rId220" display="G170"/>
    <hyperlink ref="F199" r:id="rId221" display="G171"/>
    <hyperlink ref="F201" r:id="rId222" display="G202"/>
    <hyperlink ref="F202" r:id="rId223" display="H91"/>
    <hyperlink ref="F204" r:id="rId224" display="SCR20"/>
    <hyperlink ref="F205" r:id="rId225" display="SCR35"/>
    <hyperlink ref="F206" r:id="rId226" display="SCR2"/>
    <hyperlink ref="F209" r:id="rId227" display="G21"/>
    <hyperlink ref="F212" r:id="rId228" display="G133"/>
    <hyperlink ref="F213" r:id="rId229" display="G198"/>
    <hyperlink ref="F215" r:id="rId230" display="G198"/>
    <hyperlink ref="F216" r:id="rId231" display="G180"/>
    <hyperlink ref="F217" r:id="rId232" display="SCR16, SCR1"/>
    <hyperlink ref="F219" r:id="rId233" display="G4"/>
    <hyperlink ref="F220" r:id="rId234" display="G198"/>
    <hyperlink ref="F221" r:id="rId235" display="SCR33"/>
    <hyperlink ref="F222" r:id="rId236" display="SCR36"/>
    <hyperlink ref="F233" r:id="rId237" display="G186"/>
    <hyperlink ref="F239" r:id="rId238" display="G1"/>
    <hyperlink ref="F240" r:id="rId239" display="G123"/>
    <hyperlink ref="F241" r:id="rId240" display="G124"/>
    <hyperlink ref="F243" r:id="rId241" display="ARIA11"/>
    <hyperlink ref="F244" r:id="rId242" display="H69"/>
    <hyperlink ref="F245" r:id="rId243" display="H70, H64"/>
    <hyperlink ref="F246" r:id="rId244" display="SCR28"/>
    <hyperlink ref="F252" r:id="rId245" display="H4"/>
    <hyperlink ref="F253" r:id="rId246" display="C27"/>
    <hyperlink ref="F255" r:id="rId247" display="SCR26"/>
    <hyperlink ref="F256" r:id="rId248" display="SCR37"/>
    <hyperlink ref="F259" r:id="rId249" display="G91"/>
    <hyperlink ref="F260" r:id="rId250" display="H30"/>
    <hyperlink ref="F261" r:id="rId251" display="H24"/>
    <hyperlink ref="F263" r:id="rId252" display="G189"/>
    <hyperlink ref="F264" r:id="rId253" display="SCR30"/>
    <hyperlink ref="F265" r:id="rId254" display="G53"/>
    <hyperlink ref="F267" r:id="rId255" display="C7"/>
    <hyperlink ref="F269" r:id="rId256" display="ARIA7"/>
    <hyperlink ref="F270" r:id="rId257" display="ARIA8"/>
    <hyperlink ref="F271" r:id="rId258" display="H77"/>
    <hyperlink ref="F272" r:id="rId259" display="H78"/>
    <hyperlink ref="F273" r:id="rId260" display="H79"/>
    <hyperlink ref="F274" r:id="rId261" display="H81"/>
    <hyperlink ref="F277" r:id="rId262" display="H57"/>
    <hyperlink ref="F279" r:id="rId263" display="G107"/>
    <hyperlink ref="F281" r:id="rId264" display="G80"/>
    <hyperlink ref="F282" r:id="rId265" display="H32"/>
    <hyperlink ref="F283" r:id="rId266" display="H84"/>
    <hyperlink ref="F284" r:id="rId267" display="G13"/>
    <hyperlink ref="F285" r:id="rId268" display="SCR19"/>
    <hyperlink ref="F288" r:id="rId269" display="G83"/>
    <hyperlink ref="F289" r:id="rId270" display="ARIA21"/>
    <hyperlink ref="F290" r:id="rId271" display="SCR18"/>
    <hyperlink ref="F292" r:id="rId272" display="ARIA18"/>
    <hyperlink ref="F293" r:id="rId273" display="ARIA19"/>
    <hyperlink ref="F294" r:id="rId274" display="ARIA21"/>
    <hyperlink ref="F295" r:id="rId275" display="G84"/>
    <hyperlink ref="F296" r:id="rId276" display="G85"/>
    <hyperlink ref="F297" r:id="rId277" display="SCR18"/>
    <hyperlink ref="F298" r:id="rId278" display="SCR32"/>
    <hyperlink ref="F300" r:id="rId279" display="G131"/>
    <hyperlink ref="F301" r:id="rId280" display="ARIA1"/>
    <hyperlink ref="F302" r:id="rId281" display="ARIA9"/>
    <hyperlink ref="F303" r:id="rId282" display="ARIA17"/>
    <hyperlink ref="F304" r:id="rId283" display="G89"/>
    <hyperlink ref="F305" r:id="rId284" display="G184"/>
    <hyperlink ref="F306" r:id="rId285" display="G162"/>
    <hyperlink ref="F307" r:id="rId286" display="G83"/>
    <hyperlink ref="F308" r:id="rId287" display="H90"/>
    <hyperlink ref="F309" r:id="rId288" display="H44"/>
    <hyperlink ref="F310" r:id="rId289" display="H71"/>
    <hyperlink ref="F311" r:id="rId290" display="H65"/>
    <hyperlink ref="F312" r:id="rId291" display="G167"/>
    <hyperlink ref="F314" r:id="rId292" display="G134"/>
    <hyperlink ref="F315" r:id="rId293" display="G192"/>
    <hyperlink ref="F316" r:id="rId294" display="H88"/>
    <hyperlink ref="F319" r:id="rId295" display="H75"/>
    <hyperlink ref="F322" r:id="rId296" display="ARIA14"/>
    <hyperlink ref="F323" r:id="rId297" display="ARIA16"/>
    <hyperlink ref="F324" r:id="rId298" display="G108"/>
    <hyperlink ref="F325" r:id="rId299" display="H91"/>
    <hyperlink ref="F326" r:id="rId300" display="H44"/>
    <hyperlink ref="F327" r:id="rId301" display="H64"/>
    <hyperlink ref="F328" r:id="rId302" display="H65"/>
    <hyperlink ref="F329" r:id="rId303" display="H88"/>
    <hyperlink ref="F332" r:id="rId304" display="ARIA16"/>
    <hyperlink ref="F334" r:id="rId305" display="G135"/>
    <hyperlink ref="F336" r:id="rId306" display="G10"/>
    <hyperlink ref="F337" r:id="rId307" display="ARIA4"/>
    <hyperlink ref="F338" r:id="rId308" display="ARIA5"/>
    <hyperlink ref="F339" r:id="rId309" display="ARIA16"/>
    <hyperlink ref="F341" r:id="rId310" display="G9, G93"/>
    <hyperlink ref="F342" r:id="rId311" display="G9, G93"/>
    <hyperlink ref="F344" r:id="rId312" display="G78"/>
    <hyperlink ref="F345" r:id="rId313" display="G173"/>
    <hyperlink ref="F346" r:id="rId314" display="G8"/>
    <hyperlink ref="F347" r:id="rId315" display="G203"/>
    <hyperlink ref="E350" r:id="rId316" display="文字画像を除くテキストは、lighthouse にて検証。 Background and foreground colors do not have a sufficient contrast ratio 通過＝OK。文字画像のテキストは（Chrome Addon）Color Contrast Analyzer ver.1.1.2&#10;https://chrome.google.com/webstore/detail/color-contrast-analyzer/dagdlcijhfbmgkjokkjicnnfimlebcll 結果より目視で確認しOK。"/>
    <hyperlink ref="F350" r:id="rId317" display="G18"/>
    <hyperlink ref="F351" r:id="rId318" display="G148"/>
    <hyperlink ref="F352" r:id="rId319" display="G174"/>
    <hyperlink ref="F354" r:id="rId320" display="G145"/>
    <hyperlink ref="F355" r:id="rId321" display="G148"/>
    <hyperlink ref="F356" r:id="rId322" display="G174"/>
    <hyperlink ref="F360" r:id="rId323" display="G142"/>
    <hyperlink ref="F362" r:id="rId324" display="C28"/>
    <hyperlink ref="F363" r:id="rId325" display="C12"/>
    <hyperlink ref="F364" r:id="rId326" display="C13"/>
    <hyperlink ref="F365" r:id="rId327" display="C14"/>
    <hyperlink ref="F366" r:id="rId328" display="SCR34"/>
    <hyperlink ref="F367" r:id="rId329" display="G146"/>
    <hyperlink ref="F368" r:id="rId330" display="G178"/>
    <hyperlink ref="F369" r:id="rId331" display="G179"/>
    <hyperlink ref="G369" r:id="rId332" display="文字サイズを変更し、かつテキストコンテナの幅を変更しないときに、コンテンツ又は機能が損なわれないようにする"/>
    <hyperlink ref="F371" r:id="rId333" display="C22"/>
    <hyperlink ref="F372" r:id="rId334" display="C30"/>
    <hyperlink ref="F373" r:id="rId335" display="G140"/>
    <hyperlink ref="F378" r:id="rId336" display="G125"/>
    <hyperlink ref="F379" r:id="rId337" display="G64"/>
    <hyperlink ref="F380" r:id="rId338" display="G63"/>
    <hyperlink ref="F381" r:id="rId339" display="G161"/>
    <hyperlink ref="F382" r:id="rId340" display="G126"/>
    <hyperlink ref="F383" r:id="rId341" display="G185"/>
    <hyperlink ref="F386" r:id="rId342" display="G130"/>
    <hyperlink ref="F387" r:id="rId343" display="G131"/>
    <hyperlink ref="F389" r:id="rId344" display="G149"/>
    <hyperlink ref="F390" r:id="rId345" display="C15"/>
    <hyperlink ref="F391" r:id="rId346" display="G165"/>
    <hyperlink ref="F392" r:id="rId347" display="G195"/>
    <hyperlink ref="F393" r:id="rId348" display="SCR31"/>
    <hyperlink ref="F396" r:id="rId349" display="H58"/>
    <hyperlink ref="F399" r:id="rId350" display="G61"/>
    <hyperlink ref="F402" r:id="rId351" display="G197"/>
    <hyperlink ref="F405" r:id="rId352" display="G83"/>
    <hyperlink ref="F406" r:id="rId353" display="ARIA2"/>
    <hyperlink ref="F408" r:id="rId354" display="ARIA18"/>
    <hyperlink ref="F409" r:id="rId355" display="G85"/>
    <hyperlink ref="F410" r:id="rId356" display="G177"/>
    <hyperlink ref="F411" r:id="rId357" display="SCR18"/>
    <hyperlink ref="F412" r:id="rId358" display="SCR32"/>
    <hyperlink ref="F414" r:id="rId359" display="ARIA18"/>
    <hyperlink ref="F415" r:id="rId360" display="G84"/>
    <hyperlink ref="F416" r:id="rId361" display="G177"/>
    <hyperlink ref="F417" r:id="rId362" display="SCR18"/>
    <hyperlink ref="F418" r:id="rId363" display="SCR32"/>
    <hyperlink ref="F423" r:id="rId364" display="G164"/>
    <hyperlink ref="F424" r:id="rId365" display="G98"/>
    <hyperlink ref="F425" r:id="rId366" display="G155"/>
    <hyperlink ref="F427" r:id="rId367" display="G99"/>
    <hyperlink ref="F428" r:id="rId368" display="G168"/>
    <hyperlink ref="F429" r:id="rId369" display="G155"/>
    <hyperlink ref="F432" r:id="rId370" display="G98"/>
    <hyperlink ref="F433" r:id="rId371"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372"/>
  <legacyDrawing r:id="rId37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0.578125" defaultRowHeight="13.5" zeroHeight="false" outlineLevelRow="0" outlineLevelCol="0"/>
  <cols>
    <col collapsed="false" customWidth="true" hidden="false" outlineLevel="0" max="2" min="1" style="11" width="7.71"/>
    <col collapsed="false" customWidth="true" hidden="false" outlineLevel="0" max="3" min="3" style="11" width="6.85"/>
    <col collapsed="false" customWidth="false" hidden="false" outlineLevel="0" max="4" min="4" style="11" width="10.57"/>
    <col collapsed="false" customWidth="true" hidden="false" outlineLevel="0" max="5" min="5" style="11" width="12"/>
    <col collapsed="false" customWidth="false" hidden="false" outlineLevel="0" max="1024" min="6" style="11" width="10.57"/>
  </cols>
  <sheetData>
    <row r="1" customFormat="false" ht="13.5" hidden="false" customHeight="false" outlineLevel="0" collapsed="false">
      <c r="A1" s="7" t="s">
        <v>17</v>
      </c>
      <c r="B1" s="19" t="s">
        <v>27</v>
      </c>
      <c r="E1" s="7" t="s">
        <v>234</v>
      </c>
      <c r="F1" s="17" t="s">
        <v>235</v>
      </c>
      <c r="G1" s="7" t="s">
        <v>236</v>
      </c>
    </row>
    <row r="2" customFormat="false" ht="13.5" hidden="false" customHeight="false" outlineLevel="0" collapsed="false">
      <c r="A2" s="7" t="s">
        <v>18</v>
      </c>
      <c r="B2" s="11" t="s">
        <v>765</v>
      </c>
      <c r="E2" s="7" t="s">
        <v>237</v>
      </c>
      <c r="F2" s="11" t="s">
        <v>238</v>
      </c>
    </row>
    <row r="3" customFormat="false" ht="13.5" hidden="false" customHeight="false" outlineLevel="0" collapsed="false">
      <c r="A3" s="20" t="s">
        <v>124</v>
      </c>
      <c r="B3" s="20" t="s">
        <v>239</v>
      </c>
      <c r="C3" s="20" t="s">
        <v>126</v>
      </c>
      <c r="D3" s="20" t="s">
        <v>240</v>
      </c>
      <c r="E3" s="20" t="s">
        <v>236</v>
      </c>
      <c r="F3" s="20"/>
      <c r="G3" s="20"/>
      <c r="H3" s="20"/>
      <c r="I3" s="20"/>
      <c r="J3" s="20"/>
      <c r="K3" s="20"/>
      <c r="L3" s="20"/>
      <c r="M3" s="20"/>
      <c r="N3" s="20"/>
      <c r="O3" s="20"/>
      <c r="P3" s="20"/>
      <c r="Q3" s="20"/>
      <c r="R3" s="20"/>
      <c r="S3" s="20"/>
      <c r="T3" s="20"/>
      <c r="U3" s="20"/>
      <c r="V3" s="20"/>
      <c r="W3" s="20"/>
      <c r="X3" s="20"/>
      <c r="Y3" s="20"/>
      <c r="Z3" s="20"/>
    </row>
    <row r="4" customFormat="false" ht="13.5" hidden="false" customHeight="false" outlineLevel="0" collapsed="false">
      <c r="A4" s="21" t="str">
        <f aca="false">HYPERLINK("https://waic.jp/docs/UNDERSTANDING-WCAG20/text-equiv-all", "1.1.1")</f>
        <v>1.1.1</v>
      </c>
      <c r="B4" s="13" t="s">
        <v>143</v>
      </c>
      <c r="C4" s="13" t="s">
        <v>133</v>
      </c>
      <c r="E4" s="17"/>
    </row>
    <row r="5" customFormat="false" ht="13.5" hidden="false" customHeight="false" outlineLevel="0" collapsed="false">
      <c r="A5" s="21" t="str">
        <f aca="false">HYPERLINK("https://waic.jp/docs/UNDERSTANDING-WCAG20/media-equiv-av-only-alt", "1.2.1")</f>
        <v>1.2.1</v>
      </c>
      <c r="B5" s="13" t="s">
        <v>138</v>
      </c>
      <c r="C5" s="13" t="s">
        <v>133</v>
      </c>
      <c r="E5" s="17"/>
    </row>
    <row r="6" customFormat="false" ht="13.5" hidden="false" customHeight="false" outlineLevel="0" collapsed="false">
      <c r="A6" s="21" t="str">
        <f aca="false">HYPERLINK("https://waic.jp/docs/UNDERSTANDING-WCAG20/media-equiv-captions", "1.2.2")</f>
        <v>1.2.2</v>
      </c>
      <c r="B6" s="13" t="s">
        <v>138</v>
      </c>
      <c r="C6" s="13" t="s">
        <v>133</v>
      </c>
      <c r="E6" s="17"/>
    </row>
    <row r="7" customFormat="false" ht="13.5" hidden="false" customHeight="false" outlineLevel="0" collapsed="false">
      <c r="A7" s="21" t="str">
        <f aca="false">HYPERLINK("https://waic.jp/docs/UNDERSTANDING-WCAG20/media-equiv-audio-desc", "1.2.3")</f>
        <v>1.2.3</v>
      </c>
      <c r="B7" s="13" t="s">
        <v>138</v>
      </c>
      <c r="C7" s="13" t="s">
        <v>133</v>
      </c>
      <c r="E7" s="17"/>
    </row>
    <row r="8" customFormat="false" ht="13.5" hidden="false" customHeight="false" outlineLevel="0" collapsed="false">
      <c r="A8" s="21" t="str">
        <f aca="false">HYPERLINK("https://waic.jp/docs/UNDERSTANDING-WCAG20/media-equiv-real-time-captions", "1.2.4")</f>
        <v>1.2.4</v>
      </c>
      <c r="B8" s="13" t="s">
        <v>138</v>
      </c>
      <c r="C8" s="13" t="s">
        <v>149</v>
      </c>
      <c r="E8" s="17"/>
    </row>
    <row r="9" customFormat="false" ht="13.5" hidden="false" customHeight="false" outlineLevel="0" collapsed="false">
      <c r="A9" s="21" t="str">
        <f aca="false">HYPERLINK("https://waic.jp/docs/UNDERSTANDING-WCAG20/media-equiv-audio-desc-only", "1.2.5")</f>
        <v>1.2.5</v>
      </c>
      <c r="B9" s="13" t="s">
        <v>138</v>
      </c>
      <c r="C9" s="13" t="s">
        <v>149</v>
      </c>
      <c r="E9" s="17"/>
    </row>
    <row r="10" customFormat="false" ht="13.5" hidden="false" customHeight="false" outlineLevel="0" collapsed="false">
      <c r="A10" s="21" t="str">
        <f aca="false">HYPERLINK("https://waic.jp/docs/UNDERSTANDING-WCAG20/content-structure-separation-programmatic", "1.3.1")</f>
        <v>1.3.1</v>
      </c>
      <c r="B10" s="13" t="s">
        <v>143</v>
      </c>
      <c r="C10" s="13" t="s">
        <v>133</v>
      </c>
      <c r="E10" s="17"/>
    </row>
    <row r="11" customFormat="false" ht="13.5" hidden="false" customHeight="false" outlineLevel="0" collapsed="false">
      <c r="A11" s="21" t="str">
        <f aca="false">HYPERLINK("https://waic.jp/docs/UNDERSTANDING-WCAG20/content-structure-separation-sequence", "1.3.2")</f>
        <v>1.3.2</v>
      </c>
      <c r="B11" s="13" t="s">
        <v>143</v>
      </c>
      <c r="C11" s="13" t="s">
        <v>133</v>
      </c>
      <c r="E11" s="17"/>
    </row>
    <row r="12" customFormat="false" ht="13.5" hidden="false" customHeight="false" outlineLevel="0" collapsed="false">
      <c r="A12" s="21" t="str">
        <f aca="false">HYPERLINK("https://waic.jp/docs/UNDERSTANDING-WCAG20/content-structure-separation-understanding", "1.3.3")</f>
        <v>1.3.3</v>
      </c>
      <c r="B12" s="13" t="s">
        <v>138</v>
      </c>
      <c r="C12" s="13" t="s">
        <v>133</v>
      </c>
      <c r="E12" s="17"/>
    </row>
    <row r="13" customFormat="false" ht="13.5" hidden="false" customHeight="false" outlineLevel="0" collapsed="false">
      <c r="A13" s="21" t="str">
        <f aca="false">HYPERLINK("https://waic.jp/docs/UNDERSTANDING-WCAG20/visual-audio-contrast-without-color", "1.4.1")</f>
        <v>1.4.1</v>
      </c>
      <c r="B13" s="13" t="s">
        <v>138</v>
      </c>
      <c r="C13" s="13" t="s">
        <v>133</v>
      </c>
      <c r="E13" s="17"/>
    </row>
    <row r="14" customFormat="false" ht="13.5" hidden="false" customHeight="false" outlineLevel="0" collapsed="false">
      <c r="A14" s="21" t="str">
        <f aca="false">HYPERLINK("https://waic.jp/docs/UNDERSTANDING-WCAG20/visual-audio-contrast-dis-audio", "1.4.2")</f>
        <v>1.4.2</v>
      </c>
      <c r="B14" s="13" t="s">
        <v>138</v>
      </c>
      <c r="C14" s="13" t="s">
        <v>133</v>
      </c>
      <c r="E14" s="17"/>
    </row>
    <row r="15" customFormat="false" ht="13.5" hidden="false" customHeight="false" outlineLevel="0" collapsed="false">
      <c r="A15" s="21" t="str">
        <f aca="false">HYPERLINK("https://waic.jp/docs/UNDERSTANDING-WCAG20/visual-audio-contrast-contrast", "1.4.3")</f>
        <v>1.4.3</v>
      </c>
      <c r="B15" s="13" t="s">
        <v>143</v>
      </c>
      <c r="C15" s="13" t="s">
        <v>149</v>
      </c>
      <c r="E15" s="17"/>
    </row>
    <row r="16" customFormat="false" ht="13.5" hidden="false" customHeight="false" outlineLevel="0" collapsed="false">
      <c r="A16" s="21" t="str">
        <f aca="false">HYPERLINK("https://waic.jp/docs/UNDERSTANDING-WCAG20/visual-audio-contrast-scale", "1.4.4")</f>
        <v>1.4.4</v>
      </c>
      <c r="B16" s="13" t="s">
        <v>143</v>
      </c>
      <c r="C16" s="13" t="s">
        <v>149</v>
      </c>
      <c r="E16" s="17"/>
    </row>
    <row r="17" customFormat="false" ht="13.5" hidden="false" customHeight="false" outlineLevel="0" collapsed="false">
      <c r="A17" s="21" t="str">
        <f aca="false">HYPERLINK("https://waic.jp/docs/UNDERSTANDING-WCAG20/visual-audio-contrast-text-presentation", "1.4.5")</f>
        <v>1.4.5</v>
      </c>
      <c r="B17" s="13" t="s">
        <v>143</v>
      </c>
      <c r="C17" s="13" t="s">
        <v>149</v>
      </c>
      <c r="E17" s="17"/>
    </row>
    <row r="18" customFormat="false" ht="13.5" hidden="false" customHeight="false" outlineLevel="0" collapsed="false">
      <c r="A18" s="21" t="str">
        <f aca="false">HYPERLINK("https://waic.jp/docs/UNDERSTANDING-WCAG20/keyboard-operation-keyboard-operable", "2.1.1")</f>
        <v>2.1.1</v>
      </c>
      <c r="B18" s="13" t="s">
        <v>143</v>
      </c>
      <c r="C18" s="13" t="s">
        <v>133</v>
      </c>
      <c r="E18" s="17"/>
    </row>
    <row r="19" customFormat="false" ht="13.5" hidden="false" customHeight="false" outlineLevel="0" collapsed="false">
      <c r="A19" s="21" t="str">
        <f aca="false">HYPERLINK("https://waic.jp/docs/UNDERSTANDING-WCAG20/keyboard-operation-trapping", "2.1.2")</f>
        <v>2.1.2</v>
      </c>
      <c r="B19" s="13" t="s">
        <v>143</v>
      </c>
      <c r="C19" s="13" t="s">
        <v>133</v>
      </c>
      <c r="E19" s="17"/>
    </row>
    <row r="20" customFormat="false" ht="13.5" hidden="false" customHeight="false" outlineLevel="0" collapsed="false">
      <c r="A20" s="21" t="str">
        <f aca="false">HYPERLINK("https://waic.jp/docs/UNDERSTANDING-WCAG20/time-limits-required-behaviors", "2.2.1")</f>
        <v>2.2.1</v>
      </c>
      <c r="B20" s="13" t="s">
        <v>138</v>
      </c>
      <c r="C20" s="13" t="s">
        <v>133</v>
      </c>
      <c r="E20" s="17"/>
    </row>
    <row r="21" customFormat="false" ht="13.5" hidden="false" customHeight="false" outlineLevel="0" collapsed="false">
      <c r="A21" s="21" t="str">
        <f aca="false">HYPERLINK("https://waic.jp/docs/UNDERSTANDING-WCAG20/time-limits-pause", "2.2.2")</f>
        <v>2.2.2</v>
      </c>
      <c r="B21" s="13" t="s">
        <v>138</v>
      </c>
      <c r="C21" s="13" t="s">
        <v>133</v>
      </c>
      <c r="E21" s="17"/>
    </row>
    <row r="22" customFormat="false" ht="13.5" hidden="false" customHeight="false" outlineLevel="0" collapsed="false">
      <c r="A22" s="21" t="str">
        <f aca="false">HYPERLINK("https://waic.jp/docs/UNDERSTANDING-WCAG20/seizure-does-not-violate", "2.3.1")</f>
        <v>2.3.1</v>
      </c>
      <c r="B22" s="13" t="s">
        <v>138</v>
      </c>
      <c r="C22" s="13" t="s">
        <v>133</v>
      </c>
      <c r="E22" s="17"/>
    </row>
    <row r="23" customFormat="false" ht="13.5" hidden="false" customHeight="false" outlineLevel="0" collapsed="false">
      <c r="A23" s="21" t="str">
        <f aca="false">HYPERLINK("https://waic.jp/docs/UNDERSTANDING-WCAG20/navigation-mechanisms-skip", "2.4.1")</f>
        <v>2.4.1</v>
      </c>
      <c r="B23" s="13" t="s">
        <v>143</v>
      </c>
      <c r="C23" s="13" t="s">
        <v>133</v>
      </c>
      <c r="E23" s="17"/>
    </row>
    <row r="24" customFormat="false" ht="13.5" hidden="false" customHeight="false" outlineLevel="0" collapsed="false">
      <c r="A24" s="21" t="str">
        <f aca="false">HYPERLINK("https://waic.jp/docs/UNDERSTANDING-WCAG20/navigation-mechanisms-title", "2.4.2")</f>
        <v>2.4.2</v>
      </c>
      <c r="B24" s="13" t="s">
        <v>143</v>
      </c>
      <c r="C24" s="13" t="s">
        <v>133</v>
      </c>
      <c r="E24" s="17"/>
    </row>
    <row r="25" customFormat="false" ht="13.5" hidden="false" customHeight="false" outlineLevel="0" collapsed="false">
      <c r="A25" s="21" t="str">
        <f aca="false">HYPERLINK("https://waic.jp/docs/UNDERSTANDING-WCAG20/navigation-mechanisms-focus-order", "2.4.3")</f>
        <v>2.4.3</v>
      </c>
      <c r="B25" s="13" t="s">
        <v>143</v>
      </c>
      <c r="C25" s="13" t="s">
        <v>133</v>
      </c>
      <c r="E25" s="17"/>
    </row>
    <row r="26" customFormat="false" ht="13.5" hidden="false" customHeight="false" outlineLevel="0" collapsed="false">
      <c r="A26" s="21" t="str">
        <f aca="false">HYPERLINK("https://waic.jp/docs/UNDERSTANDING-WCAG20/navigation-mechanisms-refs", "2.4.4")</f>
        <v>2.4.4</v>
      </c>
      <c r="B26" s="13" t="s">
        <v>143</v>
      </c>
      <c r="C26" s="13" t="s">
        <v>133</v>
      </c>
      <c r="E26" s="17"/>
    </row>
    <row r="27" customFormat="false" ht="13.5" hidden="false" customHeight="false" outlineLevel="0" collapsed="false">
      <c r="A27" s="21" t="str">
        <f aca="false">HYPERLINK("https://waic.jp/docs/UNDERSTANDING-WCAG20/navigation-mechanisms-mult-loc", "2.4.5")</f>
        <v>2.4.5</v>
      </c>
      <c r="B27" s="13" t="s">
        <v>143</v>
      </c>
      <c r="C27" s="13" t="s">
        <v>149</v>
      </c>
      <c r="E27" s="17"/>
    </row>
    <row r="28" customFormat="false" ht="13.5" hidden="false" customHeight="false" outlineLevel="0" collapsed="false">
      <c r="A28" s="21" t="str">
        <f aca="false">HYPERLINK("https://waic.jp/docs/UNDERSTANDING-WCAG20/navigation-mechanisms-descriptive", "2.4.6")</f>
        <v>2.4.6</v>
      </c>
      <c r="B28" s="13" t="s">
        <v>143</v>
      </c>
      <c r="C28" s="13" t="s">
        <v>149</v>
      </c>
      <c r="E28" s="17"/>
    </row>
    <row r="29" customFormat="false" ht="13.5" hidden="false" customHeight="false" outlineLevel="0" collapsed="false">
      <c r="A29" s="21" t="str">
        <f aca="false">HYPERLINK("https://waic.jp/docs/UNDERSTANDING-WCAG20/navigation-mechanisms-focus-visible", "2.4.7")</f>
        <v>2.4.7</v>
      </c>
      <c r="B29" s="13" t="s">
        <v>143</v>
      </c>
      <c r="C29" s="13" t="s">
        <v>149</v>
      </c>
      <c r="E29" s="17"/>
    </row>
    <row r="30" customFormat="false" ht="13.5" hidden="false" customHeight="false" outlineLevel="0" collapsed="false">
      <c r="A30" s="21" t="str">
        <f aca="false">HYPERLINK("https://waic.jp/docs/UNDERSTANDING-WCAG20/meaning-doc-lang-id", "3.1.1")</f>
        <v>3.1.1</v>
      </c>
      <c r="B30" s="13" t="s">
        <v>143</v>
      </c>
      <c r="C30" s="13" t="s">
        <v>133</v>
      </c>
      <c r="E30" s="17"/>
    </row>
    <row r="31" customFormat="false" ht="13.5" hidden="false" customHeight="false" outlineLevel="0" collapsed="false">
      <c r="A31" s="21" t="str">
        <f aca="false">HYPERLINK("https://waic.jp/docs/UNDERSTANDING-WCAG20/meaning-other-lang-id", "3.1.2")</f>
        <v>3.1.2</v>
      </c>
      <c r="B31" s="13" t="s">
        <v>138</v>
      </c>
      <c r="C31" s="13" t="s">
        <v>149</v>
      </c>
      <c r="E31" s="17"/>
    </row>
    <row r="32" customFormat="false" ht="13.5" hidden="false" customHeight="false" outlineLevel="0" collapsed="false">
      <c r="A32" s="21" t="str">
        <f aca="false">HYPERLINK("https://waic.jp/docs/UNDERSTANDING-WCAG20/consistent-behavior-receive-focus", "3.2.1")</f>
        <v>3.2.1</v>
      </c>
      <c r="B32" s="13" t="s">
        <v>143</v>
      </c>
      <c r="C32" s="13" t="s">
        <v>133</v>
      </c>
      <c r="E32" s="17"/>
    </row>
    <row r="33" customFormat="false" ht="13.5" hidden="false" customHeight="false" outlineLevel="0" collapsed="false">
      <c r="A33" s="21" t="str">
        <f aca="false">HYPERLINK("https://waic.jp/docs/UNDERSTANDING-WCAG20/consistent-behavior-unpredictable-change", "3.2.2")</f>
        <v>3.2.2</v>
      </c>
      <c r="B33" s="13" t="s">
        <v>143</v>
      </c>
      <c r="C33" s="13" t="s">
        <v>133</v>
      </c>
      <c r="E33" s="17"/>
    </row>
    <row r="34" customFormat="false" ht="13.5" hidden="false" customHeight="false" outlineLevel="0" collapsed="false">
      <c r="A34" s="21" t="str">
        <f aca="false">HYPERLINK("https://waic.jp/docs/UNDERSTANDING-WCAG20/consistent-behavior-consistent-locations", "3.2.3")</f>
        <v>3.2.3</v>
      </c>
      <c r="B34" s="13" t="s">
        <v>143</v>
      </c>
      <c r="C34" s="13" t="s">
        <v>149</v>
      </c>
      <c r="E34" s="17"/>
    </row>
    <row r="35" customFormat="false" ht="13.5" hidden="false" customHeight="false" outlineLevel="0" collapsed="false">
      <c r="A35" s="21" t="str">
        <f aca="false">HYPERLINK("https://waic.jp/docs/UNDERSTANDING-WCAG20/consistent-behavior-consistent-functionality", "3.2.4")</f>
        <v>3.2.4</v>
      </c>
      <c r="B35" s="13" t="s">
        <v>134</v>
      </c>
      <c r="C35" s="13" t="s">
        <v>149</v>
      </c>
      <c r="E35" s="17" t="s">
        <v>243</v>
      </c>
    </row>
    <row r="36" customFormat="false" ht="13.5" hidden="false" customHeight="false" outlineLevel="0" collapsed="false">
      <c r="A36" s="21" t="str">
        <f aca="false">HYPERLINK("https://waic.jp/docs/UNDERSTANDING-WCAG20/minimize-error-identified", "3.3.1")</f>
        <v>3.3.1</v>
      </c>
      <c r="B36" s="13" t="s">
        <v>138</v>
      </c>
      <c r="C36" s="13" t="s">
        <v>133</v>
      </c>
      <c r="E36" s="17"/>
    </row>
    <row r="37" customFormat="false" ht="13.5" hidden="false" customHeight="false" outlineLevel="0" collapsed="false">
      <c r="A37" s="21" t="str">
        <f aca="false">HYPERLINK("https://waic.jp/docs/UNDERSTANDING-WCAG20/minimize-error-cues", "3.3.2")</f>
        <v>3.3.2</v>
      </c>
      <c r="B37" s="13" t="s">
        <v>143</v>
      </c>
      <c r="C37" s="13" t="s">
        <v>133</v>
      </c>
      <c r="E37" s="17"/>
    </row>
    <row r="38" customFormat="false" ht="13.5" hidden="false" customHeight="false" outlineLevel="0" collapsed="false">
      <c r="A38" s="21" t="str">
        <f aca="false">HYPERLINK("https://waic.jp/docs/UNDERSTANDING-WCAG20/minimize-error-suggestions", "3.3.3")</f>
        <v>3.3.3</v>
      </c>
      <c r="B38" s="13" t="s">
        <v>138</v>
      </c>
      <c r="C38" s="13" t="s">
        <v>149</v>
      </c>
      <c r="E38" s="17"/>
    </row>
    <row r="39" customFormat="false" ht="13.5" hidden="false" customHeight="false" outlineLevel="0" collapsed="false">
      <c r="A39" s="21" t="str">
        <f aca="false">HYPERLINK("https://waic.jp/docs/UNDERSTANDING-WCAG20/minimize-error-reversible", "3.3.4")</f>
        <v>3.3.4</v>
      </c>
      <c r="B39" s="13" t="s">
        <v>138</v>
      </c>
      <c r="C39" s="13" t="s">
        <v>149</v>
      </c>
      <c r="E39" s="17"/>
    </row>
    <row r="40" customFormat="false" ht="13.5" hidden="false" customHeight="false" outlineLevel="0" collapsed="false">
      <c r="A40" s="21" t="str">
        <f aca="false">HYPERLINK("https://waic.jp/docs/UNDERSTANDING-WCAG20/ensure-compat-parses", "4.1.1")</f>
        <v>4.1.1</v>
      </c>
      <c r="B40" s="13" t="s">
        <v>143</v>
      </c>
      <c r="C40" s="13" t="s">
        <v>133</v>
      </c>
      <c r="E40" s="17"/>
    </row>
    <row r="41" customFormat="false" ht="13.5" hidden="false" customHeight="false" outlineLevel="0" collapsed="false">
      <c r="A41" s="21" t="str">
        <f aca="false">HYPERLINK("https://waic.jp/docs/UNDERSTANDING-WCAG20/ensure-compat-rsv", "4.1.2")</f>
        <v>4.1.2</v>
      </c>
      <c r="B41" s="13" t="s">
        <v>143</v>
      </c>
      <c r="C41" s="13" t="s">
        <v>133</v>
      </c>
      <c r="E41" s="17"/>
    </row>
    <row r="43" customFormat="false" ht="13.5" hidden="false" customHeight="false" outlineLevel="0" collapsed="false">
      <c r="A43" s="11" t="s">
        <v>129</v>
      </c>
      <c r="B43" s="11" t="s">
        <v>244</v>
      </c>
      <c r="C43" s="11" t="s">
        <v>236</v>
      </c>
      <c r="D43" s="11" t="s">
        <v>245</v>
      </c>
      <c r="E43" s="11" t="s">
        <v>246</v>
      </c>
      <c r="F43" s="24"/>
      <c r="G43" s="24"/>
      <c r="H43" s="24"/>
      <c r="I43" s="24"/>
      <c r="J43" s="24"/>
      <c r="K43" s="24"/>
      <c r="L43" s="24"/>
      <c r="M43" s="24"/>
      <c r="N43" s="24"/>
      <c r="O43" s="24"/>
      <c r="P43" s="24"/>
      <c r="Q43" s="24"/>
      <c r="R43" s="24"/>
      <c r="S43" s="24"/>
      <c r="T43" s="24"/>
      <c r="U43" s="24"/>
      <c r="V43" s="24"/>
      <c r="W43" s="24"/>
      <c r="X43" s="24"/>
      <c r="Y43" s="24"/>
      <c r="Z43" s="24"/>
    </row>
    <row r="44" customFormat="false" ht="13.5" hidden="false" customHeight="false" outlineLevel="0" collapsed="false">
      <c r="A44" s="25" t="s">
        <v>247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customFormat="false" ht="13.5" hidden="false" customHeight="false" outlineLevel="0" collapsed="false">
      <c r="A45" s="26" t="s">
        <v>248</v>
      </c>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customFormat="false" ht="13.5" hidden="false" customHeight="false" outlineLevel="0" collapsed="false">
      <c r="A46" s="26"/>
      <c r="B46" s="26"/>
      <c r="C46" s="26"/>
      <c r="D46" s="26"/>
      <c r="E46" s="26"/>
      <c r="F46" s="7" t="s">
        <v>249</v>
      </c>
      <c r="G46" s="26" t="s">
        <v>250</v>
      </c>
      <c r="H46" s="26"/>
      <c r="I46" s="26"/>
      <c r="J46" s="26"/>
      <c r="K46" s="26"/>
      <c r="L46" s="26"/>
      <c r="M46" s="26"/>
      <c r="N46" s="26"/>
      <c r="O46" s="26"/>
      <c r="P46" s="26"/>
      <c r="Q46" s="26"/>
      <c r="R46" s="26"/>
      <c r="S46" s="26"/>
      <c r="T46" s="26"/>
      <c r="U46" s="26"/>
      <c r="V46" s="26"/>
      <c r="W46" s="26"/>
      <c r="X46" s="26"/>
      <c r="Y46" s="26"/>
      <c r="Z46" s="26"/>
    </row>
    <row r="47" customFormat="false" ht="13.5" hidden="false" customHeight="false" outlineLevel="0" collapsed="false">
      <c r="A47" s="26"/>
      <c r="B47" s="26"/>
      <c r="C47" s="26"/>
      <c r="D47" s="26" t="n">
        <v>1</v>
      </c>
      <c r="E47" s="26"/>
      <c r="F47" s="26"/>
      <c r="G47" s="27" t="s">
        <v>251</v>
      </c>
      <c r="H47" s="26"/>
      <c r="I47" s="26"/>
      <c r="J47" s="26"/>
      <c r="K47" s="26"/>
      <c r="L47" s="26"/>
      <c r="M47" s="26"/>
      <c r="N47" s="26"/>
      <c r="O47" s="26"/>
      <c r="P47" s="26"/>
      <c r="Q47" s="26"/>
      <c r="R47" s="26"/>
      <c r="S47" s="26"/>
      <c r="T47" s="26"/>
      <c r="U47" s="26"/>
      <c r="V47" s="26"/>
      <c r="W47" s="26"/>
      <c r="X47" s="26"/>
      <c r="Y47" s="26"/>
      <c r="Z47" s="26"/>
    </row>
    <row r="48" customFormat="false" ht="13.5" hidden="false" customHeight="false" outlineLevel="0" collapsed="false">
      <c r="A48" s="11" t="s">
        <v>138</v>
      </c>
      <c r="B48" s="28"/>
      <c r="C48" s="24"/>
      <c r="D48" s="24"/>
      <c r="E48" s="24"/>
      <c r="F48" s="19" t="s">
        <v>252</v>
      </c>
      <c r="G48" s="29" t="s">
        <v>253</v>
      </c>
      <c r="H48" s="24"/>
      <c r="I48" s="24"/>
      <c r="J48" s="24"/>
      <c r="K48" s="24"/>
      <c r="L48" s="24"/>
      <c r="M48" s="24"/>
      <c r="N48" s="24"/>
      <c r="O48" s="24"/>
      <c r="P48" s="24"/>
      <c r="Q48" s="24"/>
      <c r="R48" s="24"/>
      <c r="S48" s="24"/>
      <c r="T48" s="24"/>
      <c r="U48" s="24"/>
      <c r="V48" s="24"/>
      <c r="W48" s="24"/>
      <c r="X48" s="24"/>
      <c r="Y48" s="24"/>
      <c r="Z48" s="24"/>
    </row>
    <row r="49" customFormat="false" ht="13.5" hidden="false" customHeight="false" outlineLevel="0" collapsed="false">
      <c r="A49" s="11" t="s">
        <v>254</v>
      </c>
      <c r="B49" s="28"/>
      <c r="C49" s="24"/>
      <c r="D49" s="24"/>
      <c r="E49" s="24"/>
      <c r="F49" s="19" t="s">
        <v>255</v>
      </c>
      <c r="G49" s="29" t="s">
        <v>256</v>
      </c>
      <c r="H49" s="24"/>
      <c r="I49" s="24"/>
      <c r="J49" s="24"/>
      <c r="K49" s="24"/>
      <c r="L49" s="24"/>
      <c r="M49" s="24"/>
      <c r="N49" s="24"/>
      <c r="O49" s="24"/>
      <c r="P49" s="24"/>
      <c r="Q49" s="24"/>
      <c r="R49" s="24"/>
      <c r="S49" s="24"/>
      <c r="T49" s="24"/>
      <c r="U49" s="24"/>
      <c r="V49" s="24"/>
      <c r="W49" s="24"/>
      <c r="X49" s="24"/>
      <c r="Y49" s="24"/>
      <c r="Z49" s="24"/>
    </row>
    <row r="50" customFormat="false" ht="13.5" hidden="false" customHeight="false" outlineLevel="0" collapsed="false">
      <c r="A50" s="11" t="s">
        <v>254</v>
      </c>
      <c r="B50" s="28"/>
      <c r="C50" s="24"/>
      <c r="D50" s="24"/>
      <c r="E50" s="24"/>
      <c r="F50" s="19" t="s">
        <v>257</v>
      </c>
      <c r="G50" s="29" t="s">
        <v>258</v>
      </c>
      <c r="H50" s="24"/>
      <c r="I50" s="24"/>
      <c r="J50" s="24"/>
      <c r="K50" s="24"/>
      <c r="L50" s="24"/>
      <c r="M50" s="24"/>
      <c r="N50" s="24"/>
      <c r="O50" s="24"/>
      <c r="P50" s="24"/>
      <c r="Q50" s="24"/>
      <c r="R50" s="24"/>
      <c r="S50" s="24"/>
      <c r="T50" s="24"/>
      <c r="U50" s="24"/>
      <c r="V50" s="24"/>
      <c r="W50" s="24"/>
      <c r="X50" s="24"/>
      <c r="Y50" s="24"/>
      <c r="Z50" s="24"/>
    </row>
    <row r="51" customFormat="false" ht="13.5" hidden="false" customHeight="false" outlineLevel="0" collapsed="false">
      <c r="A51" s="11" t="s">
        <v>138</v>
      </c>
      <c r="B51" s="28"/>
      <c r="C51" s="24"/>
      <c r="D51" s="24"/>
      <c r="E51" s="24"/>
      <c r="F51" s="19" t="s">
        <v>259</v>
      </c>
      <c r="G51" s="29" t="s">
        <v>260</v>
      </c>
      <c r="H51" s="24"/>
      <c r="I51" s="24"/>
      <c r="J51" s="24"/>
      <c r="K51" s="24"/>
      <c r="L51" s="24"/>
      <c r="M51" s="24"/>
      <c r="N51" s="24"/>
      <c r="O51" s="24"/>
      <c r="P51" s="24"/>
      <c r="Q51" s="24"/>
      <c r="R51" s="24"/>
      <c r="S51" s="24"/>
      <c r="T51" s="24"/>
      <c r="U51" s="24"/>
      <c r="V51" s="24"/>
      <c r="W51" s="24"/>
      <c r="X51" s="24"/>
      <c r="Y51" s="24"/>
      <c r="Z51" s="24"/>
    </row>
    <row r="52" customFormat="false" ht="13.5" hidden="false" customHeight="false" outlineLevel="0" collapsed="false">
      <c r="A52" s="11" t="s">
        <v>254</v>
      </c>
      <c r="B52" s="28"/>
      <c r="C52" s="24"/>
      <c r="D52" s="24"/>
      <c r="E52" s="24"/>
      <c r="F52" s="19" t="s">
        <v>261</v>
      </c>
      <c r="G52" s="29" t="s">
        <v>262</v>
      </c>
      <c r="H52" s="24"/>
      <c r="I52" s="24"/>
      <c r="J52" s="24"/>
      <c r="K52" s="24"/>
      <c r="L52" s="24"/>
      <c r="M52" s="24"/>
      <c r="N52" s="24"/>
      <c r="O52" s="24"/>
      <c r="P52" s="24"/>
      <c r="Q52" s="24"/>
      <c r="R52" s="24"/>
      <c r="S52" s="24"/>
      <c r="T52" s="24"/>
      <c r="U52" s="24"/>
      <c r="V52" s="24"/>
      <c r="W52" s="24"/>
      <c r="X52" s="24"/>
      <c r="Y52" s="24"/>
      <c r="Z52" s="24"/>
    </row>
    <row r="53" customFormat="false" ht="13.5" hidden="false" customHeight="false" outlineLevel="0" collapsed="false">
      <c r="A53" s="11" t="s">
        <v>143</v>
      </c>
      <c r="B53" s="28" t="s">
        <v>143</v>
      </c>
      <c r="C53" s="24"/>
      <c r="D53" s="24"/>
      <c r="E53" s="24"/>
      <c r="F53" s="19" t="s">
        <v>264</v>
      </c>
      <c r="G53" s="29" t="s">
        <v>265</v>
      </c>
      <c r="H53" s="24"/>
      <c r="I53" s="24"/>
      <c r="J53" s="24"/>
      <c r="K53" s="24"/>
      <c r="L53" s="24"/>
      <c r="M53" s="24"/>
      <c r="N53" s="24"/>
      <c r="O53" s="24"/>
      <c r="P53" s="24"/>
      <c r="Q53" s="24"/>
      <c r="R53" s="24"/>
      <c r="S53" s="24"/>
      <c r="T53" s="24"/>
      <c r="U53" s="24"/>
      <c r="V53" s="24"/>
      <c r="W53" s="24"/>
      <c r="X53" s="24"/>
      <c r="Y53" s="24"/>
      <c r="Z53" s="24"/>
    </row>
    <row r="54" customFormat="false" ht="13.5" hidden="false" customHeight="false" outlineLevel="0" collapsed="false">
      <c r="A54" s="11" t="s">
        <v>254</v>
      </c>
      <c r="B54" s="28"/>
      <c r="C54" s="24"/>
      <c r="D54" s="24"/>
      <c r="E54" s="24"/>
      <c r="F54" s="19" t="s">
        <v>266</v>
      </c>
      <c r="G54" s="29" t="s">
        <v>267</v>
      </c>
      <c r="H54" s="24"/>
      <c r="I54" s="24"/>
      <c r="J54" s="24"/>
      <c r="K54" s="24"/>
      <c r="L54" s="24"/>
      <c r="M54" s="24"/>
      <c r="N54" s="24"/>
      <c r="O54" s="24"/>
      <c r="P54" s="24"/>
      <c r="Q54" s="24"/>
      <c r="R54" s="24"/>
      <c r="S54" s="24"/>
      <c r="T54" s="24"/>
      <c r="U54" s="24"/>
      <c r="V54" s="24"/>
      <c r="W54" s="24"/>
      <c r="X54" s="24"/>
      <c r="Y54" s="24"/>
      <c r="Z54" s="24"/>
    </row>
    <row r="55" customFormat="false" ht="13.5" hidden="false" customHeight="false" outlineLevel="0" collapsed="false">
      <c r="A55" s="11" t="s">
        <v>254</v>
      </c>
      <c r="B55" s="28"/>
      <c r="C55" s="24"/>
      <c r="D55" s="24"/>
      <c r="E55" s="24"/>
      <c r="F55" s="19" t="s">
        <v>268</v>
      </c>
      <c r="G55" s="29" t="s">
        <v>269</v>
      </c>
      <c r="H55" s="24"/>
      <c r="I55" s="24"/>
      <c r="J55" s="24"/>
      <c r="K55" s="24"/>
      <c r="L55" s="24"/>
      <c r="M55" s="24"/>
      <c r="N55" s="24"/>
      <c r="O55" s="24"/>
      <c r="P55" s="24"/>
      <c r="Q55" s="24"/>
      <c r="R55" s="24"/>
      <c r="S55" s="24"/>
      <c r="T55" s="24"/>
      <c r="U55" s="24"/>
      <c r="V55" s="24"/>
      <c r="W55" s="24"/>
      <c r="X55" s="24"/>
      <c r="Y55" s="24"/>
      <c r="Z55" s="24"/>
    </row>
    <row r="56" customFormat="false" ht="13.5" hidden="false" customHeight="false" outlineLevel="0" collapsed="false">
      <c r="A56" s="26" t="s">
        <v>270</v>
      </c>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customFormat="false" ht="13.5" hidden="false" customHeight="false" outlineLevel="0" collapsed="false">
      <c r="A57" s="26"/>
      <c r="B57" s="26"/>
      <c r="C57" s="26"/>
      <c r="D57" s="26"/>
      <c r="E57" s="26"/>
      <c r="F57" s="7" t="s">
        <v>271</v>
      </c>
      <c r="G57" s="26" t="s">
        <v>272</v>
      </c>
      <c r="H57" s="26"/>
      <c r="I57" s="26"/>
      <c r="J57" s="26"/>
      <c r="K57" s="26"/>
      <c r="L57" s="26"/>
      <c r="M57" s="26"/>
      <c r="N57" s="26"/>
      <c r="O57" s="26"/>
      <c r="P57" s="26"/>
      <c r="Q57" s="26"/>
      <c r="R57" s="26"/>
      <c r="S57" s="26"/>
      <c r="T57" s="26"/>
      <c r="U57" s="26"/>
      <c r="V57" s="26"/>
      <c r="W57" s="26"/>
      <c r="X57" s="26"/>
      <c r="Y57" s="26"/>
      <c r="Z57" s="26"/>
    </row>
    <row r="58" customFormat="false" ht="13.5" hidden="false" customHeight="false" outlineLevel="0" collapsed="false">
      <c r="A58" s="26"/>
      <c r="B58" s="26"/>
      <c r="C58" s="26"/>
      <c r="D58" s="26" t="n">
        <v>1</v>
      </c>
      <c r="E58" s="26"/>
      <c r="F58" s="26"/>
      <c r="G58" s="27" t="s">
        <v>273</v>
      </c>
      <c r="H58" s="26"/>
      <c r="I58" s="26"/>
      <c r="J58" s="26"/>
      <c r="K58" s="26"/>
      <c r="L58" s="26"/>
      <c r="M58" s="26"/>
      <c r="N58" s="26"/>
      <c r="O58" s="26"/>
      <c r="P58" s="26"/>
      <c r="Q58" s="26"/>
      <c r="R58" s="26"/>
      <c r="S58" s="26"/>
      <c r="T58" s="26"/>
      <c r="U58" s="26"/>
      <c r="V58" s="26"/>
      <c r="W58" s="26"/>
      <c r="X58" s="26"/>
      <c r="Y58" s="26"/>
      <c r="Z58" s="26"/>
    </row>
    <row r="59" customFormat="false" ht="13.5" hidden="false" customHeight="false" outlineLevel="0" collapsed="false">
      <c r="A59" s="11" t="s">
        <v>138</v>
      </c>
      <c r="B59" s="28"/>
      <c r="C59" s="24"/>
      <c r="D59" s="24"/>
      <c r="E59" s="24"/>
      <c r="F59" s="19" t="s">
        <v>252</v>
      </c>
      <c r="G59" s="29" t="s">
        <v>253</v>
      </c>
      <c r="H59" s="24"/>
      <c r="I59" s="24"/>
      <c r="J59" s="24"/>
      <c r="K59" s="24"/>
      <c r="L59" s="24"/>
      <c r="M59" s="24"/>
      <c r="N59" s="24"/>
      <c r="O59" s="24"/>
      <c r="P59" s="24"/>
      <c r="Q59" s="24"/>
      <c r="R59" s="24"/>
      <c r="S59" s="24"/>
      <c r="T59" s="24"/>
      <c r="U59" s="24"/>
      <c r="V59" s="24"/>
      <c r="W59" s="24"/>
      <c r="X59" s="24"/>
      <c r="Y59" s="24"/>
      <c r="Z59" s="24"/>
    </row>
    <row r="60" customFormat="false" ht="13.5" hidden="false" customHeight="false" outlineLevel="0" collapsed="false">
      <c r="A60" s="11" t="s">
        <v>254</v>
      </c>
      <c r="B60" s="28"/>
      <c r="C60" s="24"/>
      <c r="D60" s="24"/>
      <c r="E60" s="24"/>
      <c r="F60" s="19" t="s">
        <v>255</v>
      </c>
      <c r="G60" s="29" t="s">
        <v>256</v>
      </c>
      <c r="H60" s="24"/>
      <c r="I60" s="24"/>
      <c r="J60" s="24"/>
      <c r="K60" s="24"/>
      <c r="L60" s="24"/>
      <c r="M60" s="24"/>
      <c r="N60" s="24"/>
      <c r="O60" s="24"/>
      <c r="P60" s="24"/>
      <c r="Q60" s="24"/>
      <c r="R60" s="24"/>
      <c r="S60" s="24"/>
      <c r="T60" s="24"/>
      <c r="U60" s="24"/>
      <c r="V60" s="24"/>
      <c r="W60" s="24"/>
      <c r="X60" s="24"/>
      <c r="Y60" s="24"/>
      <c r="Z60" s="24"/>
    </row>
    <row r="61" customFormat="false" ht="13.5" hidden="false" customHeight="false" outlineLevel="0" collapsed="false">
      <c r="A61" s="11" t="s">
        <v>254</v>
      </c>
      <c r="B61" s="28"/>
      <c r="C61" s="24"/>
      <c r="D61" s="24"/>
      <c r="E61" s="24"/>
      <c r="F61" s="19" t="s">
        <v>257</v>
      </c>
      <c r="G61" s="29" t="s">
        <v>258</v>
      </c>
      <c r="H61" s="24"/>
      <c r="I61" s="24"/>
      <c r="J61" s="24"/>
      <c r="K61" s="24"/>
      <c r="L61" s="24"/>
      <c r="M61" s="24"/>
      <c r="N61" s="24"/>
      <c r="O61" s="24"/>
      <c r="P61" s="24"/>
      <c r="Q61" s="24"/>
      <c r="R61" s="24"/>
      <c r="S61" s="24"/>
      <c r="T61" s="24"/>
      <c r="U61" s="24"/>
      <c r="V61" s="24"/>
      <c r="W61" s="24"/>
      <c r="X61" s="24"/>
      <c r="Y61" s="24"/>
      <c r="Z61" s="24"/>
    </row>
    <row r="62" customFormat="false" ht="13.5" hidden="false" customHeight="false" outlineLevel="0" collapsed="false">
      <c r="A62" s="11" t="s">
        <v>138</v>
      </c>
      <c r="B62" s="28"/>
      <c r="C62" s="24"/>
      <c r="D62" s="24"/>
      <c r="E62" s="24"/>
      <c r="F62" s="19" t="s">
        <v>259</v>
      </c>
      <c r="G62" s="29" t="s">
        <v>260</v>
      </c>
      <c r="H62" s="24"/>
      <c r="I62" s="24"/>
      <c r="J62" s="24"/>
      <c r="K62" s="24"/>
      <c r="L62" s="24"/>
      <c r="M62" s="24"/>
      <c r="N62" s="24"/>
      <c r="O62" s="24"/>
      <c r="P62" s="24"/>
      <c r="Q62" s="24"/>
      <c r="R62" s="24"/>
      <c r="S62" s="24"/>
      <c r="T62" s="24"/>
      <c r="U62" s="24"/>
      <c r="V62" s="24"/>
      <c r="W62" s="24"/>
      <c r="X62" s="24"/>
      <c r="Y62" s="24"/>
      <c r="Z62" s="24"/>
    </row>
    <row r="63" customFormat="false" ht="13.5" hidden="false" customHeight="false" outlineLevel="0" collapsed="false">
      <c r="A63" s="11" t="s">
        <v>254</v>
      </c>
      <c r="B63" s="28"/>
      <c r="C63" s="24"/>
      <c r="D63" s="24"/>
      <c r="E63" s="24"/>
      <c r="F63" s="19" t="s">
        <v>261</v>
      </c>
      <c r="G63" s="29" t="s">
        <v>262</v>
      </c>
      <c r="H63" s="24"/>
      <c r="I63" s="24"/>
      <c r="J63" s="24"/>
      <c r="K63" s="24"/>
      <c r="L63" s="24"/>
      <c r="M63" s="24"/>
      <c r="N63" s="24"/>
      <c r="O63" s="24"/>
      <c r="P63" s="24"/>
      <c r="Q63" s="24"/>
      <c r="R63" s="24"/>
      <c r="S63" s="24"/>
      <c r="T63" s="24"/>
      <c r="U63" s="24"/>
      <c r="V63" s="24"/>
      <c r="W63" s="24"/>
      <c r="X63" s="24"/>
      <c r="Y63" s="24"/>
      <c r="Z63" s="24"/>
    </row>
    <row r="64" customFormat="false" ht="13.5" hidden="false" customHeight="false" outlineLevel="0" collapsed="false">
      <c r="A64" s="11" t="s">
        <v>138</v>
      </c>
      <c r="B64" s="28"/>
      <c r="C64" s="24"/>
      <c r="D64" s="24"/>
      <c r="E64" s="24"/>
      <c r="F64" s="19" t="s">
        <v>264</v>
      </c>
      <c r="G64" s="29" t="s">
        <v>265</v>
      </c>
      <c r="H64" s="24"/>
      <c r="I64" s="24"/>
      <c r="J64" s="24"/>
      <c r="K64" s="24"/>
      <c r="L64" s="24"/>
      <c r="M64" s="24"/>
      <c r="N64" s="24"/>
      <c r="O64" s="24"/>
      <c r="P64" s="24"/>
      <c r="Q64" s="24"/>
      <c r="R64" s="24"/>
      <c r="S64" s="24"/>
      <c r="T64" s="24"/>
      <c r="U64" s="24"/>
      <c r="V64" s="24"/>
      <c r="W64" s="24"/>
      <c r="X64" s="24"/>
      <c r="Y64" s="24"/>
      <c r="Z64" s="24"/>
    </row>
    <row r="65" customFormat="false" ht="13.5" hidden="false" customHeight="false" outlineLevel="0" collapsed="false">
      <c r="A65" s="11" t="s">
        <v>254</v>
      </c>
      <c r="B65" s="28"/>
      <c r="C65" s="24"/>
      <c r="D65" s="24"/>
      <c r="E65" s="24"/>
      <c r="F65" s="19" t="s">
        <v>266</v>
      </c>
      <c r="G65" s="29" t="s">
        <v>267</v>
      </c>
      <c r="H65" s="24"/>
      <c r="I65" s="24"/>
      <c r="J65" s="24"/>
      <c r="K65" s="24"/>
      <c r="L65" s="24"/>
      <c r="M65" s="24"/>
      <c r="N65" s="24"/>
      <c r="O65" s="24"/>
      <c r="P65" s="24"/>
      <c r="Q65" s="24"/>
      <c r="R65" s="24"/>
      <c r="S65" s="24"/>
      <c r="T65" s="24"/>
      <c r="U65" s="24"/>
      <c r="V65" s="24"/>
      <c r="W65" s="24"/>
      <c r="X65" s="24"/>
      <c r="Y65" s="24"/>
      <c r="Z65" s="24"/>
    </row>
    <row r="66" customFormat="false" ht="13.5" hidden="false" customHeight="false" outlineLevel="0" collapsed="false">
      <c r="A66" s="11" t="s">
        <v>254</v>
      </c>
      <c r="B66" s="28"/>
      <c r="C66" s="24"/>
      <c r="D66" s="24"/>
      <c r="E66" s="24"/>
      <c r="F66" s="19" t="s">
        <v>268</v>
      </c>
      <c r="G66" s="29" t="s">
        <v>269</v>
      </c>
      <c r="H66" s="24"/>
      <c r="I66" s="24"/>
      <c r="J66" s="24"/>
      <c r="K66" s="24"/>
      <c r="L66" s="24"/>
      <c r="M66" s="24"/>
      <c r="N66" s="24"/>
      <c r="O66" s="24"/>
      <c r="P66" s="24"/>
      <c r="Q66" s="24"/>
      <c r="R66" s="24"/>
      <c r="S66" s="24"/>
      <c r="T66" s="24"/>
      <c r="U66" s="24"/>
      <c r="V66" s="24"/>
      <c r="W66" s="24"/>
      <c r="X66" s="24"/>
      <c r="Y66" s="24"/>
      <c r="Z66" s="24"/>
    </row>
    <row r="67" customFormat="false" ht="13.5" hidden="false" customHeight="false" outlineLevel="0" collapsed="false">
      <c r="A67" s="26"/>
      <c r="B67" s="26"/>
      <c r="C67" s="26"/>
      <c r="D67" s="26"/>
      <c r="E67" s="26"/>
      <c r="F67" s="26"/>
      <c r="G67" s="27" t="s">
        <v>274</v>
      </c>
      <c r="H67" s="26"/>
      <c r="I67" s="26"/>
      <c r="J67" s="26"/>
      <c r="K67" s="26"/>
      <c r="L67" s="26"/>
      <c r="M67" s="26"/>
      <c r="N67" s="26"/>
      <c r="O67" s="26"/>
      <c r="P67" s="26"/>
      <c r="Q67" s="26"/>
      <c r="R67" s="26"/>
      <c r="S67" s="26"/>
      <c r="T67" s="26"/>
      <c r="U67" s="26"/>
      <c r="V67" s="26"/>
      <c r="W67" s="26"/>
      <c r="X67" s="26"/>
      <c r="Y67" s="26"/>
      <c r="Z67" s="26"/>
    </row>
    <row r="68" customFormat="false" ht="13.5" hidden="false" customHeight="false" outlineLevel="0" collapsed="false">
      <c r="A68" s="11" t="s">
        <v>254</v>
      </c>
      <c r="B68" s="28"/>
      <c r="C68" s="24"/>
      <c r="D68" s="24"/>
      <c r="E68" s="24"/>
      <c r="F68" s="19" t="s">
        <v>275</v>
      </c>
      <c r="G68" s="29" t="s">
        <v>276</v>
      </c>
      <c r="H68" s="24"/>
      <c r="I68" s="24"/>
      <c r="J68" s="24"/>
      <c r="K68" s="24"/>
      <c r="L68" s="24"/>
      <c r="M68" s="24"/>
      <c r="N68" s="24"/>
      <c r="O68" s="24"/>
      <c r="P68" s="24"/>
      <c r="Q68" s="24"/>
      <c r="R68" s="24"/>
      <c r="S68" s="24"/>
      <c r="T68" s="24"/>
      <c r="U68" s="24"/>
      <c r="V68" s="24"/>
      <c r="W68" s="24"/>
      <c r="X68" s="24"/>
      <c r="Y68" s="24"/>
      <c r="Z68" s="24"/>
    </row>
    <row r="69" customFormat="false" ht="13.5" hidden="false" customHeight="false" outlineLevel="0" collapsed="false">
      <c r="A69" s="11" t="s">
        <v>138</v>
      </c>
      <c r="B69" s="28"/>
      <c r="C69" s="24"/>
      <c r="D69" s="24"/>
      <c r="E69" s="24"/>
      <c r="F69" s="19" t="s">
        <v>277</v>
      </c>
      <c r="G69" s="29" t="s">
        <v>278</v>
      </c>
      <c r="H69" s="24"/>
      <c r="I69" s="24"/>
      <c r="J69" s="24"/>
      <c r="K69" s="24"/>
      <c r="L69" s="24"/>
      <c r="M69" s="24"/>
      <c r="N69" s="24"/>
      <c r="O69" s="24"/>
      <c r="P69" s="24"/>
      <c r="Q69" s="24"/>
      <c r="R69" s="24"/>
      <c r="S69" s="24"/>
      <c r="T69" s="24"/>
      <c r="U69" s="24"/>
      <c r="V69" s="24"/>
      <c r="W69" s="24"/>
      <c r="X69" s="24"/>
      <c r="Y69" s="24"/>
      <c r="Z69" s="24"/>
    </row>
    <row r="70" customFormat="false" ht="13.5" hidden="false" customHeight="false" outlineLevel="0" collapsed="false">
      <c r="A70" s="11" t="s">
        <v>138</v>
      </c>
      <c r="B70" s="28"/>
      <c r="C70" s="24"/>
      <c r="D70" s="24"/>
      <c r="E70" s="24"/>
      <c r="F70" s="19" t="s">
        <v>279</v>
      </c>
      <c r="G70" s="29" t="s">
        <v>280</v>
      </c>
      <c r="H70" s="24"/>
      <c r="I70" s="24"/>
      <c r="J70" s="24"/>
      <c r="K70" s="24"/>
      <c r="L70" s="24"/>
      <c r="M70" s="24"/>
      <c r="N70" s="24"/>
      <c r="O70" s="24"/>
      <c r="P70" s="24"/>
      <c r="Q70" s="24"/>
      <c r="R70" s="24"/>
      <c r="S70" s="24"/>
      <c r="T70" s="24"/>
      <c r="U70" s="24"/>
      <c r="V70" s="24"/>
      <c r="W70" s="24"/>
      <c r="X70" s="24"/>
      <c r="Y70" s="24"/>
      <c r="Z70" s="24"/>
    </row>
    <row r="71" customFormat="false" ht="13.5" hidden="false" customHeight="false" outlineLevel="0" collapsed="false">
      <c r="A71" s="11" t="s">
        <v>138</v>
      </c>
      <c r="B71" s="28"/>
      <c r="C71" s="24"/>
      <c r="D71" s="24"/>
      <c r="E71" s="24"/>
      <c r="F71" s="19" t="s">
        <v>281</v>
      </c>
      <c r="G71" s="29" t="s">
        <v>282</v>
      </c>
      <c r="H71" s="24"/>
      <c r="I71" s="24"/>
      <c r="J71" s="24"/>
      <c r="K71" s="24"/>
      <c r="L71" s="24"/>
      <c r="M71" s="24"/>
      <c r="N71" s="24"/>
      <c r="O71" s="24"/>
      <c r="P71" s="24"/>
      <c r="Q71" s="24"/>
      <c r="R71" s="24"/>
      <c r="S71" s="24"/>
      <c r="T71" s="24"/>
      <c r="U71" s="24"/>
      <c r="V71" s="24"/>
      <c r="W71" s="24"/>
      <c r="X71" s="24"/>
      <c r="Y71" s="24"/>
      <c r="Z71" s="24"/>
    </row>
    <row r="72" customFormat="false" ht="13.5" hidden="false" customHeight="false" outlineLevel="0" collapsed="false">
      <c r="A72" s="11" t="s">
        <v>254</v>
      </c>
      <c r="B72" s="28"/>
      <c r="C72" s="24"/>
      <c r="D72" s="24"/>
      <c r="E72" s="24"/>
      <c r="F72" s="19" t="s">
        <v>283</v>
      </c>
      <c r="G72" s="29" t="s">
        <v>284</v>
      </c>
      <c r="H72" s="24"/>
      <c r="I72" s="24"/>
      <c r="J72" s="24"/>
      <c r="K72" s="24"/>
      <c r="L72" s="24"/>
      <c r="M72" s="24"/>
      <c r="N72" s="24"/>
      <c r="O72" s="24"/>
      <c r="P72" s="24"/>
      <c r="Q72" s="24"/>
      <c r="R72" s="24"/>
      <c r="S72" s="24"/>
      <c r="T72" s="24"/>
      <c r="U72" s="24"/>
      <c r="V72" s="24"/>
      <c r="W72" s="24"/>
      <c r="X72" s="24"/>
      <c r="Y72" s="24"/>
      <c r="Z72" s="24"/>
    </row>
    <row r="73" customFormat="false" ht="13.5" hidden="false" customHeight="false" outlineLevel="0" collapsed="false">
      <c r="A73" s="11" t="s">
        <v>254</v>
      </c>
      <c r="B73" s="28"/>
      <c r="C73" s="24"/>
      <c r="D73" s="24"/>
      <c r="E73" s="24"/>
      <c r="F73" s="19" t="s">
        <v>266</v>
      </c>
      <c r="G73" s="29" t="s">
        <v>267</v>
      </c>
      <c r="H73" s="24"/>
      <c r="I73" s="24"/>
      <c r="J73" s="24"/>
      <c r="K73" s="24"/>
      <c r="L73" s="24"/>
      <c r="M73" s="24"/>
      <c r="N73" s="24"/>
      <c r="O73" s="24"/>
      <c r="P73" s="24"/>
      <c r="Q73" s="24"/>
      <c r="R73" s="24"/>
      <c r="S73" s="24"/>
      <c r="T73" s="24"/>
      <c r="U73" s="24"/>
      <c r="V73" s="24"/>
      <c r="W73" s="24"/>
      <c r="X73" s="24"/>
      <c r="Y73" s="24"/>
      <c r="Z73" s="24"/>
    </row>
    <row r="74" customFormat="false" ht="13.5" hidden="false" customHeight="false" outlineLevel="0" collapsed="false">
      <c r="A74" s="26" t="s">
        <v>285</v>
      </c>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customFormat="false" ht="13.5" hidden="false" customHeight="false" outlineLevel="0" collapsed="false">
      <c r="A75" s="26"/>
      <c r="B75" s="26"/>
      <c r="C75" s="26"/>
      <c r="D75" s="26"/>
      <c r="E75" s="26"/>
      <c r="F75" s="7" t="s">
        <v>286</v>
      </c>
      <c r="G75" s="26" t="s">
        <v>287</v>
      </c>
      <c r="H75" s="26"/>
      <c r="I75" s="26"/>
      <c r="J75" s="26"/>
      <c r="K75" s="26"/>
      <c r="L75" s="26"/>
      <c r="M75" s="26"/>
      <c r="N75" s="26"/>
      <c r="O75" s="26"/>
      <c r="P75" s="26"/>
      <c r="Q75" s="26"/>
      <c r="R75" s="26"/>
      <c r="S75" s="26"/>
      <c r="T75" s="26"/>
      <c r="U75" s="26"/>
      <c r="V75" s="26"/>
      <c r="W75" s="26"/>
      <c r="X75" s="26"/>
      <c r="Y75" s="26"/>
      <c r="Z75" s="26"/>
    </row>
    <row r="76" customFormat="false" ht="13.5" hidden="false" customHeight="false" outlineLevel="0" collapsed="false">
      <c r="A76" s="26"/>
      <c r="B76" s="30"/>
      <c r="C76" s="26"/>
      <c r="D76" s="26" t="n">
        <v>1</v>
      </c>
      <c r="E76" s="26"/>
      <c r="F76" s="26"/>
      <c r="G76" s="27" t="s">
        <v>288</v>
      </c>
      <c r="H76" s="26"/>
      <c r="I76" s="26"/>
      <c r="J76" s="26"/>
      <c r="K76" s="26"/>
      <c r="L76" s="26"/>
      <c r="M76" s="26"/>
      <c r="N76" s="26"/>
      <c r="O76" s="26"/>
      <c r="P76" s="26"/>
      <c r="Q76" s="26"/>
      <c r="R76" s="26"/>
      <c r="S76" s="26"/>
      <c r="T76" s="26"/>
      <c r="U76" s="26"/>
      <c r="V76" s="26"/>
      <c r="W76" s="26"/>
      <c r="X76" s="26"/>
      <c r="Y76" s="26"/>
      <c r="Z76" s="26"/>
    </row>
    <row r="77" customFormat="false" ht="13.5" hidden="false" customHeight="false" outlineLevel="0" collapsed="false">
      <c r="A77" s="11" t="s">
        <v>138</v>
      </c>
      <c r="B77" s="28"/>
      <c r="C77" s="24"/>
      <c r="D77" s="24"/>
      <c r="E77" s="24"/>
      <c r="F77" s="19" t="s">
        <v>252</v>
      </c>
      <c r="G77" s="29" t="s">
        <v>253</v>
      </c>
      <c r="H77" s="24"/>
      <c r="I77" s="24"/>
      <c r="J77" s="24"/>
      <c r="K77" s="24"/>
      <c r="L77" s="24"/>
      <c r="M77" s="24"/>
      <c r="N77" s="24"/>
      <c r="O77" s="24"/>
      <c r="P77" s="24"/>
      <c r="Q77" s="24"/>
      <c r="R77" s="24"/>
      <c r="S77" s="24"/>
      <c r="T77" s="24"/>
      <c r="U77" s="24"/>
      <c r="V77" s="24"/>
      <c r="W77" s="24"/>
      <c r="X77" s="24"/>
      <c r="Y77" s="24"/>
      <c r="Z77" s="24"/>
    </row>
    <row r="78" customFormat="false" ht="13.5" hidden="false" customHeight="false" outlineLevel="0" collapsed="false">
      <c r="A78" s="11" t="s">
        <v>254</v>
      </c>
      <c r="B78" s="28"/>
      <c r="C78" s="24"/>
      <c r="D78" s="24"/>
      <c r="E78" s="24"/>
      <c r="F78" s="19" t="s">
        <v>289</v>
      </c>
      <c r="G78" s="29" t="s">
        <v>290</v>
      </c>
      <c r="H78" s="24"/>
      <c r="I78" s="24"/>
      <c r="J78" s="24"/>
      <c r="K78" s="24"/>
      <c r="L78" s="24"/>
      <c r="M78" s="24"/>
      <c r="N78" s="24"/>
      <c r="O78" s="24"/>
      <c r="P78" s="24"/>
      <c r="Q78" s="24"/>
      <c r="R78" s="24"/>
      <c r="S78" s="24"/>
      <c r="T78" s="24"/>
      <c r="U78" s="24"/>
      <c r="V78" s="24"/>
      <c r="W78" s="24"/>
      <c r="X78" s="24"/>
      <c r="Y78" s="24"/>
      <c r="Z78" s="24"/>
    </row>
    <row r="79" customFormat="false" ht="13.5" hidden="false" customHeight="false" outlineLevel="0" collapsed="false">
      <c r="A79" s="11" t="s">
        <v>254</v>
      </c>
      <c r="B79" s="28"/>
      <c r="C79" s="24"/>
      <c r="D79" s="24"/>
      <c r="E79" s="24"/>
      <c r="F79" s="19" t="s">
        <v>291</v>
      </c>
      <c r="G79" s="29" t="s">
        <v>292</v>
      </c>
      <c r="H79" s="24"/>
      <c r="I79" s="24"/>
      <c r="J79" s="24"/>
      <c r="K79" s="24"/>
      <c r="L79" s="24"/>
      <c r="M79" s="24"/>
      <c r="N79" s="24"/>
      <c r="O79" s="24"/>
      <c r="P79" s="24"/>
      <c r="Q79" s="24"/>
      <c r="R79" s="24"/>
      <c r="S79" s="24"/>
      <c r="T79" s="24"/>
      <c r="U79" s="24"/>
      <c r="V79" s="24"/>
      <c r="W79" s="24"/>
      <c r="X79" s="24"/>
      <c r="Y79" s="24"/>
      <c r="Z79" s="24"/>
    </row>
    <row r="80" customFormat="false" ht="13.5" hidden="false" customHeight="false" outlineLevel="0" collapsed="false">
      <c r="A80" s="11" t="s">
        <v>143</v>
      </c>
      <c r="B80" s="28" t="s">
        <v>143</v>
      </c>
      <c r="C80" s="24"/>
      <c r="D80" s="24"/>
      <c r="E80" s="24"/>
      <c r="F80" s="19" t="s">
        <v>293</v>
      </c>
      <c r="G80" s="29" t="s">
        <v>294</v>
      </c>
      <c r="H80" s="24"/>
      <c r="I80" s="24"/>
      <c r="J80" s="24"/>
      <c r="K80" s="24"/>
      <c r="L80" s="24"/>
      <c r="M80" s="24"/>
      <c r="N80" s="24"/>
      <c r="O80" s="24"/>
      <c r="P80" s="24"/>
      <c r="Q80" s="24"/>
      <c r="R80" s="24"/>
      <c r="S80" s="24"/>
      <c r="T80" s="24"/>
      <c r="U80" s="24"/>
      <c r="V80" s="24"/>
      <c r="W80" s="24"/>
      <c r="X80" s="24"/>
      <c r="Y80" s="24"/>
      <c r="Z80" s="24"/>
    </row>
    <row r="81" customFormat="false" ht="13.5" hidden="false" customHeight="false" outlineLevel="0" collapsed="false">
      <c r="A81" s="11" t="s">
        <v>254</v>
      </c>
      <c r="B81" s="28"/>
      <c r="C81" s="24"/>
      <c r="D81" s="24"/>
      <c r="E81" s="24"/>
      <c r="F81" s="19" t="s">
        <v>295</v>
      </c>
      <c r="G81" s="29" t="s">
        <v>296</v>
      </c>
      <c r="H81" s="24"/>
      <c r="I81" s="24"/>
      <c r="J81" s="24"/>
      <c r="K81" s="24"/>
      <c r="L81" s="24"/>
      <c r="M81" s="24"/>
      <c r="N81" s="24"/>
      <c r="O81" s="24"/>
      <c r="P81" s="24"/>
      <c r="Q81" s="24"/>
      <c r="R81" s="24"/>
      <c r="S81" s="24"/>
      <c r="T81" s="24"/>
      <c r="U81" s="24"/>
      <c r="V81" s="24"/>
      <c r="W81" s="24"/>
      <c r="X81" s="24"/>
      <c r="Y81" s="24"/>
      <c r="Z81" s="24"/>
    </row>
    <row r="82" customFormat="false" ht="13.5" hidden="false" customHeight="false" outlineLevel="0" collapsed="false">
      <c r="A82" s="11" t="s">
        <v>143</v>
      </c>
      <c r="B82" s="28" t="s">
        <v>143</v>
      </c>
      <c r="C82" s="24"/>
      <c r="D82" s="24"/>
      <c r="E82" s="24"/>
      <c r="F82" s="19" t="s">
        <v>297</v>
      </c>
      <c r="G82" s="29" t="s">
        <v>298</v>
      </c>
      <c r="H82" s="24"/>
      <c r="I82" s="24"/>
      <c r="J82" s="24"/>
      <c r="K82" s="24"/>
      <c r="L82" s="24"/>
      <c r="M82" s="24"/>
      <c r="N82" s="24"/>
      <c r="O82" s="24"/>
      <c r="P82" s="24"/>
      <c r="Q82" s="24"/>
      <c r="R82" s="24"/>
      <c r="S82" s="24"/>
      <c r="T82" s="24"/>
      <c r="U82" s="24"/>
      <c r="V82" s="24"/>
      <c r="W82" s="24"/>
      <c r="X82" s="24"/>
      <c r="Y82" s="24"/>
      <c r="Z82" s="24"/>
    </row>
    <row r="83" customFormat="false" ht="13.5" hidden="false" customHeight="false" outlineLevel="0" collapsed="false">
      <c r="A83" s="11" t="s">
        <v>254</v>
      </c>
      <c r="B83" s="28"/>
      <c r="C83" s="24"/>
      <c r="D83" s="24"/>
      <c r="E83" s="24"/>
      <c r="F83" s="19" t="s">
        <v>299</v>
      </c>
      <c r="G83" s="29" t="s">
        <v>300</v>
      </c>
      <c r="H83" s="24"/>
      <c r="I83" s="24"/>
      <c r="J83" s="24"/>
      <c r="K83" s="24"/>
      <c r="L83" s="24"/>
      <c r="M83" s="24"/>
      <c r="N83" s="24"/>
      <c r="O83" s="24"/>
      <c r="P83" s="24"/>
      <c r="Q83" s="24"/>
      <c r="R83" s="24"/>
      <c r="S83" s="24"/>
      <c r="T83" s="24"/>
      <c r="U83" s="24"/>
      <c r="V83" s="24"/>
      <c r="W83" s="24"/>
      <c r="X83" s="24"/>
      <c r="Y83" s="24"/>
      <c r="Z83" s="24"/>
    </row>
    <row r="84" customFormat="false" ht="13.5" hidden="false" customHeight="false" outlineLevel="0" collapsed="false">
      <c r="A84" s="26" t="s">
        <v>301</v>
      </c>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customFormat="false" ht="13.5" hidden="false" customHeight="false" outlineLevel="0" collapsed="false">
      <c r="A85" s="26" t="s">
        <v>302</v>
      </c>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customFormat="false" ht="13.5" hidden="false" customHeight="false" outlineLevel="0" collapsed="false">
      <c r="A86" s="26"/>
      <c r="B86" s="26"/>
      <c r="C86" s="26"/>
      <c r="D86" s="26" t="n">
        <v>1</v>
      </c>
      <c r="E86" s="26"/>
      <c r="F86" s="26"/>
      <c r="G86" s="27" t="s">
        <v>303</v>
      </c>
      <c r="H86" s="26"/>
      <c r="I86" s="26"/>
      <c r="J86" s="26"/>
      <c r="K86" s="26"/>
      <c r="L86" s="26"/>
      <c r="M86" s="26"/>
      <c r="N86" s="26"/>
      <c r="O86" s="26"/>
      <c r="P86" s="26"/>
      <c r="Q86" s="26"/>
      <c r="R86" s="26"/>
      <c r="S86" s="26"/>
      <c r="T86" s="26"/>
      <c r="U86" s="26"/>
      <c r="V86" s="26"/>
      <c r="W86" s="26"/>
      <c r="X86" s="26"/>
      <c r="Y86" s="26"/>
      <c r="Z86" s="26"/>
    </row>
    <row r="87" customFormat="false" ht="13.5" hidden="false" customHeight="false" outlineLevel="0" collapsed="false">
      <c r="A87" s="11" t="s">
        <v>138</v>
      </c>
      <c r="B87" s="28"/>
      <c r="C87" s="24"/>
      <c r="D87" s="24"/>
      <c r="E87" s="24"/>
      <c r="F87" s="19" t="s">
        <v>252</v>
      </c>
      <c r="G87" s="29" t="s">
        <v>253</v>
      </c>
      <c r="H87" s="24"/>
      <c r="I87" s="24"/>
      <c r="J87" s="24"/>
      <c r="K87" s="24"/>
      <c r="L87" s="24"/>
      <c r="M87" s="24"/>
      <c r="N87" s="24"/>
      <c r="O87" s="24"/>
      <c r="P87" s="24"/>
      <c r="Q87" s="24"/>
      <c r="R87" s="24"/>
      <c r="S87" s="24"/>
      <c r="T87" s="24"/>
      <c r="U87" s="24"/>
      <c r="V87" s="24"/>
      <c r="W87" s="24"/>
      <c r="X87" s="24"/>
      <c r="Y87" s="24"/>
      <c r="Z87" s="24"/>
    </row>
    <row r="88" customFormat="false" ht="13.5" hidden="false" customHeight="false" outlineLevel="0" collapsed="false">
      <c r="A88" s="11" t="s">
        <v>254</v>
      </c>
      <c r="B88" s="28"/>
      <c r="C88" s="24"/>
      <c r="D88" s="24"/>
      <c r="E88" s="24"/>
      <c r="F88" s="19" t="s">
        <v>255</v>
      </c>
      <c r="G88" s="29" t="s">
        <v>256</v>
      </c>
      <c r="H88" s="24"/>
      <c r="I88" s="24"/>
      <c r="J88" s="24"/>
      <c r="K88" s="24"/>
      <c r="L88" s="24"/>
      <c r="M88" s="24"/>
      <c r="N88" s="24"/>
      <c r="O88" s="24"/>
      <c r="P88" s="24"/>
      <c r="Q88" s="24"/>
      <c r="R88" s="24"/>
      <c r="S88" s="24"/>
      <c r="T88" s="24"/>
      <c r="U88" s="24"/>
      <c r="V88" s="24"/>
      <c r="W88" s="24"/>
      <c r="X88" s="24"/>
      <c r="Y88" s="24"/>
      <c r="Z88" s="24"/>
    </row>
    <row r="89" customFormat="false" ht="13.5" hidden="false" customHeight="false" outlineLevel="0" collapsed="false">
      <c r="A89" s="11" t="s">
        <v>254</v>
      </c>
      <c r="B89" s="28"/>
      <c r="C89" s="24"/>
      <c r="D89" s="24"/>
      <c r="E89" s="24"/>
      <c r="F89" s="19" t="s">
        <v>257</v>
      </c>
      <c r="G89" s="29" t="s">
        <v>258</v>
      </c>
      <c r="H89" s="24"/>
      <c r="I89" s="24"/>
      <c r="J89" s="24"/>
      <c r="K89" s="24"/>
      <c r="L89" s="24"/>
      <c r="M89" s="24"/>
      <c r="N89" s="24"/>
      <c r="O89" s="24"/>
      <c r="P89" s="24"/>
      <c r="Q89" s="24"/>
      <c r="R89" s="24"/>
      <c r="S89" s="24"/>
      <c r="T89" s="24"/>
      <c r="U89" s="24"/>
      <c r="V89" s="24"/>
      <c r="W89" s="24"/>
      <c r="X89" s="24"/>
      <c r="Y89" s="24"/>
      <c r="Z89" s="24"/>
    </row>
    <row r="90" customFormat="false" ht="13.5" hidden="false" customHeight="false" outlineLevel="0" collapsed="false">
      <c r="A90" s="11" t="s">
        <v>138</v>
      </c>
      <c r="B90" s="28"/>
      <c r="C90" s="24"/>
      <c r="D90" s="24"/>
      <c r="E90" s="24"/>
      <c r="F90" s="19" t="s">
        <v>259</v>
      </c>
      <c r="G90" s="29" t="s">
        <v>260</v>
      </c>
      <c r="H90" s="24"/>
      <c r="I90" s="24"/>
      <c r="J90" s="24"/>
      <c r="K90" s="24"/>
      <c r="L90" s="24"/>
      <c r="M90" s="24"/>
      <c r="N90" s="24"/>
      <c r="O90" s="24"/>
      <c r="P90" s="24"/>
      <c r="Q90" s="24"/>
      <c r="R90" s="24"/>
      <c r="S90" s="24"/>
      <c r="T90" s="24"/>
      <c r="U90" s="24"/>
      <c r="V90" s="24"/>
      <c r="W90" s="24"/>
      <c r="X90" s="24"/>
      <c r="Y90" s="24"/>
      <c r="Z90" s="24"/>
    </row>
    <row r="91" customFormat="false" ht="13.5" hidden="false" customHeight="false" outlineLevel="0" collapsed="false">
      <c r="A91" s="11" t="s">
        <v>254</v>
      </c>
      <c r="B91" s="28"/>
      <c r="C91" s="24"/>
      <c r="D91" s="24"/>
      <c r="E91" s="24"/>
      <c r="F91" s="19" t="s">
        <v>261</v>
      </c>
      <c r="G91" s="29" t="s">
        <v>262</v>
      </c>
      <c r="H91" s="24"/>
      <c r="I91" s="24"/>
      <c r="J91" s="24"/>
      <c r="K91" s="24"/>
      <c r="L91" s="24"/>
      <c r="M91" s="24"/>
      <c r="N91" s="24"/>
      <c r="O91" s="24"/>
      <c r="P91" s="24"/>
      <c r="Q91" s="24"/>
      <c r="R91" s="24"/>
      <c r="S91" s="24"/>
      <c r="T91" s="24"/>
      <c r="U91" s="24"/>
      <c r="V91" s="24"/>
      <c r="W91" s="24"/>
      <c r="X91" s="24"/>
      <c r="Y91" s="24"/>
      <c r="Z91" s="24"/>
    </row>
    <row r="92" customFormat="false" ht="13.5" hidden="false" customHeight="false" outlineLevel="0" collapsed="false">
      <c r="A92" s="11" t="s">
        <v>138</v>
      </c>
      <c r="B92" s="28"/>
      <c r="C92" s="24"/>
      <c r="D92" s="24"/>
      <c r="E92" s="24"/>
      <c r="F92" s="19" t="s">
        <v>264</v>
      </c>
      <c r="G92" s="29" t="s">
        <v>265</v>
      </c>
      <c r="H92" s="24"/>
      <c r="I92" s="24"/>
      <c r="J92" s="24"/>
      <c r="K92" s="24"/>
      <c r="L92" s="24"/>
      <c r="M92" s="24"/>
      <c r="N92" s="24"/>
      <c r="O92" s="24"/>
      <c r="P92" s="24"/>
      <c r="Q92" s="24"/>
      <c r="R92" s="24"/>
      <c r="S92" s="24"/>
      <c r="T92" s="24"/>
      <c r="U92" s="24"/>
      <c r="V92" s="24"/>
      <c r="W92" s="24"/>
      <c r="X92" s="24"/>
      <c r="Y92" s="24"/>
      <c r="Z92" s="24"/>
    </row>
    <row r="93" customFormat="false" ht="13.5" hidden="false" customHeight="false" outlineLevel="0" collapsed="false">
      <c r="A93" s="11" t="s">
        <v>254</v>
      </c>
      <c r="B93" s="28"/>
      <c r="C93" s="24"/>
      <c r="D93" s="24"/>
      <c r="E93" s="24"/>
      <c r="F93" s="19" t="s">
        <v>266</v>
      </c>
      <c r="G93" s="29" t="s">
        <v>267</v>
      </c>
      <c r="H93" s="24"/>
      <c r="I93" s="24"/>
      <c r="J93" s="24"/>
      <c r="K93" s="24"/>
      <c r="L93" s="24"/>
      <c r="M93" s="24"/>
      <c r="N93" s="24"/>
      <c r="O93" s="24"/>
      <c r="P93" s="24"/>
      <c r="Q93" s="24"/>
      <c r="R93" s="24"/>
      <c r="S93" s="24"/>
      <c r="T93" s="24"/>
      <c r="U93" s="24"/>
      <c r="V93" s="24"/>
      <c r="W93" s="24"/>
      <c r="X93" s="24"/>
      <c r="Y93" s="24"/>
      <c r="Z93" s="24"/>
    </row>
    <row r="94" customFormat="false" ht="13.5" hidden="false" customHeight="false" outlineLevel="0" collapsed="false">
      <c r="A94" s="11" t="s">
        <v>254</v>
      </c>
      <c r="B94" s="28"/>
      <c r="C94" s="24"/>
      <c r="D94" s="24"/>
      <c r="E94" s="24"/>
      <c r="F94" s="19" t="s">
        <v>268</v>
      </c>
      <c r="G94" s="29" t="s">
        <v>269</v>
      </c>
      <c r="H94" s="24"/>
      <c r="I94" s="24"/>
      <c r="J94" s="24"/>
      <c r="K94" s="24"/>
      <c r="L94" s="24"/>
      <c r="M94" s="24"/>
      <c r="N94" s="24"/>
      <c r="O94" s="24"/>
      <c r="P94" s="24"/>
      <c r="Q94" s="24"/>
      <c r="R94" s="24"/>
      <c r="S94" s="24"/>
      <c r="T94" s="24"/>
      <c r="U94" s="24"/>
      <c r="V94" s="24"/>
      <c r="W94" s="24"/>
      <c r="X94" s="24"/>
      <c r="Y94" s="24"/>
      <c r="Z94" s="24"/>
    </row>
    <row r="95" customFormat="false" ht="13.5" hidden="false" customHeight="false" outlineLevel="0" collapsed="false">
      <c r="A95" s="7" t="s">
        <v>304</v>
      </c>
      <c r="B95" s="31" t="s">
        <v>305</v>
      </c>
      <c r="C95" s="26"/>
      <c r="D95" s="26"/>
      <c r="E95" s="26"/>
      <c r="F95" s="32"/>
      <c r="G95" s="31"/>
      <c r="H95" s="26"/>
      <c r="I95" s="26"/>
      <c r="J95" s="26"/>
      <c r="K95" s="26"/>
      <c r="L95" s="26"/>
      <c r="M95" s="26"/>
      <c r="N95" s="26"/>
      <c r="O95" s="26"/>
      <c r="P95" s="26"/>
      <c r="Q95" s="26"/>
      <c r="R95" s="26"/>
      <c r="S95" s="26"/>
      <c r="T95" s="26"/>
      <c r="U95" s="26"/>
      <c r="V95" s="26"/>
      <c r="W95" s="26"/>
      <c r="X95" s="26"/>
      <c r="Y95" s="26"/>
      <c r="Z95" s="26"/>
    </row>
    <row r="96" customFormat="false" ht="13.5" hidden="false" customHeight="false" outlineLevel="0" collapsed="false">
      <c r="A96" s="7" t="s">
        <v>306</v>
      </c>
      <c r="B96" s="26"/>
      <c r="C96" s="26"/>
      <c r="D96" s="26" t="n">
        <v>2</v>
      </c>
      <c r="E96" s="26"/>
      <c r="F96" s="26"/>
      <c r="G96" s="27" t="s">
        <v>303</v>
      </c>
      <c r="H96" s="26"/>
      <c r="I96" s="26"/>
      <c r="J96" s="26"/>
      <c r="K96" s="26"/>
      <c r="L96" s="26"/>
      <c r="M96" s="26"/>
      <c r="N96" s="26"/>
      <c r="O96" s="26"/>
      <c r="P96" s="26"/>
      <c r="Q96" s="26"/>
      <c r="R96" s="26"/>
      <c r="S96" s="26"/>
      <c r="T96" s="26"/>
      <c r="U96" s="26"/>
      <c r="V96" s="26"/>
      <c r="W96" s="26"/>
      <c r="X96" s="26"/>
      <c r="Y96" s="26"/>
      <c r="Z96" s="26"/>
    </row>
    <row r="97" customFormat="false" ht="13.5" hidden="false" customHeight="false" outlineLevel="0" collapsed="false">
      <c r="A97" s="11" t="s">
        <v>138</v>
      </c>
      <c r="B97" s="28"/>
      <c r="C97" s="24"/>
      <c r="D97" s="24"/>
      <c r="E97" s="24"/>
      <c r="F97" s="19" t="s">
        <v>252</v>
      </c>
      <c r="G97" s="29" t="s">
        <v>253</v>
      </c>
      <c r="H97" s="24"/>
      <c r="I97" s="24"/>
      <c r="J97" s="24"/>
      <c r="K97" s="24"/>
      <c r="L97" s="24"/>
      <c r="M97" s="24"/>
      <c r="N97" s="24"/>
      <c r="O97" s="24"/>
      <c r="P97" s="24"/>
      <c r="Q97" s="24"/>
      <c r="R97" s="24"/>
      <c r="S97" s="24"/>
      <c r="T97" s="24"/>
      <c r="U97" s="24"/>
      <c r="V97" s="24"/>
      <c r="W97" s="24"/>
      <c r="X97" s="24"/>
      <c r="Y97" s="24"/>
      <c r="Z97" s="24"/>
    </row>
    <row r="98" customFormat="false" ht="13.5" hidden="false" customHeight="false" outlineLevel="0" collapsed="false">
      <c r="A98" s="11" t="s">
        <v>254</v>
      </c>
      <c r="B98" s="28"/>
      <c r="C98" s="24"/>
      <c r="D98" s="24"/>
      <c r="E98" s="24"/>
      <c r="F98" s="19" t="s">
        <v>255</v>
      </c>
      <c r="G98" s="29" t="s">
        <v>256</v>
      </c>
      <c r="H98" s="24"/>
      <c r="I98" s="24"/>
      <c r="J98" s="24"/>
      <c r="K98" s="24"/>
      <c r="L98" s="24"/>
      <c r="M98" s="24"/>
      <c r="N98" s="24"/>
      <c r="O98" s="24"/>
      <c r="P98" s="24"/>
      <c r="Q98" s="24"/>
      <c r="R98" s="24"/>
      <c r="S98" s="24"/>
      <c r="T98" s="24"/>
      <c r="U98" s="24"/>
      <c r="V98" s="24"/>
      <c r="W98" s="24"/>
      <c r="X98" s="24"/>
      <c r="Y98" s="24"/>
      <c r="Z98" s="24"/>
    </row>
    <row r="99" customFormat="false" ht="13.5" hidden="false" customHeight="false" outlineLevel="0" collapsed="false">
      <c r="A99" s="11" t="s">
        <v>254</v>
      </c>
      <c r="B99" s="28"/>
      <c r="C99" s="24"/>
      <c r="D99" s="24"/>
      <c r="E99" s="24"/>
      <c r="F99" s="19" t="s">
        <v>257</v>
      </c>
      <c r="G99" s="29" t="s">
        <v>258</v>
      </c>
      <c r="H99" s="24"/>
      <c r="I99" s="24"/>
      <c r="J99" s="24"/>
      <c r="K99" s="24"/>
      <c r="L99" s="24"/>
      <c r="M99" s="24"/>
      <c r="N99" s="24"/>
      <c r="O99" s="24"/>
      <c r="P99" s="24"/>
      <c r="Q99" s="24"/>
      <c r="R99" s="24"/>
      <c r="S99" s="24"/>
      <c r="T99" s="24"/>
      <c r="U99" s="24"/>
      <c r="V99" s="24"/>
      <c r="W99" s="24"/>
      <c r="X99" s="24"/>
      <c r="Y99" s="24"/>
      <c r="Z99" s="24"/>
    </row>
    <row r="100" customFormat="false" ht="13.5" hidden="false" customHeight="false" outlineLevel="0" collapsed="false">
      <c r="A100" s="11" t="s">
        <v>138</v>
      </c>
      <c r="B100" s="28"/>
      <c r="C100" s="24"/>
      <c r="D100" s="24"/>
      <c r="E100" s="24"/>
      <c r="F100" s="19" t="s">
        <v>259</v>
      </c>
      <c r="G100" s="29" t="s">
        <v>260</v>
      </c>
      <c r="H100" s="24"/>
      <c r="I100" s="24"/>
      <c r="J100" s="24"/>
      <c r="K100" s="24"/>
      <c r="L100" s="24"/>
      <c r="M100" s="24"/>
      <c r="N100" s="24"/>
      <c r="O100" s="24"/>
      <c r="P100" s="24"/>
      <c r="Q100" s="24"/>
      <c r="R100" s="24"/>
      <c r="S100" s="24"/>
      <c r="T100" s="24"/>
      <c r="U100" s="24"/>
      <c r="V100" s="24"/>
      <c r="W100" s="24"/>
      <c r="X100" s="24"/>
      <c r="Y100" s="24"/>
      <c r="Z100" s="24"/>
    </row>
    <row r="101" customFormat="false" ht="13.5" hidden="false" customHeight="false" outlineLevel="0" collapsed="false">
      <c r="A101" s="11" t="s">
        <v>254</v>
      </c>
      <c r="B101" s="28"/>
      <c r="C101" s="24"/>
      <c r="D101" s="24"/>
      <c r="E101" s="24"/>
      <c r="F101" s="19" t="s">
        <v>261</v>
      </c>
      <c r="G101" s="29" t="s">
        <v>262</v>
      </c>
      <c r="H101" s="24"/>
      <c r="I101" s="24"/>
      <c r="J101" s="24"/>
      <c r="K101" s="24"/>
      <c r="L101" s="24"/>
      <c r="M101" s="24"/>
      <c r="N101" s="24"/>
      <c r="O101" s="24"/>
      <c r="P101" s="24"/>
      <c r="Q101" s="24"/>
      <c r="R101" s="24"/>
      <c r="S101" s="24"/>
      <c r="T101" s="24"/>
      <c r="U101" s="24"/>
      <c r="V101" s="24"/>
      <c r="W101" s="24"/>
      <c r="X101" s="24"/>
      <c r="Y101" s="24"/>
      <c r="Z101" s="24"/>
    </row>
    <row r="102" customFormat="false" ht="13.5" hidden="false" customHeight="false" outlineLevel="0" collapsed="false">
      <c r="A102" s="11" t="s">
        <v>138</v>
      </c>
      <c r="B102" s="28"/>
      <c r="C102" s="24"/>
      <c r="D102" s="24"/>
      <c r="E102" s="24"/>
      <c r="F102" s="19" t="s">
        <v>264</v>
      </c>
      <c r="G102" s="29" t="s">
        <v>265</v>
      </c>
      <c r="H102" s="24"/>
      <c r="I102" s="24"/>
      <c r="J102" s="24"/>
      <c r="K102" s="24"/>
      <c r="L102" s="24"/>
      <c r="M102" s="24"/>
      <c r="N102" s="24"/>
      <c r="O102" s="24"/>
      <c r="P102" s="24"/>
      <c r="Q102" s="24"/>
      <c r="R102" s="24"/>
      <c r="S102" s="24"/>
      <c r="T102" s="24"/>
      <c r="U102" s="24"/>
      <c r="V102" s="24"/>
      <c r="W102" s="24"/>
      <c r="X102" s="24"/>
      <c r="Y102" s="24"/>
      <c r="Z102" s="24"/>
    </row>
    <row r="103" customFormat="false" ht="13.5" hidden="false" customHeight="false" outlineLevel="0" collapsed="false">
      <c r="A103" s="11" t="s">
        <v>254</v>
      </c>
      <c r="B103" s="28"/>
      <c r="C103" s="24"/>
      <c r="D103" s="24"/>
      <c r="E103" s="24"/>
      <c r="F103" s="19" t="s">
        <v>266</v>
      </c>
      <c r="G103" s="29" t="s">
        <v>267</v>
      </c>
      <c r="H103" s="24"/>
      <c r="I103" s="24"/>
      <c r="J103" s="24"/>
      <c r="K103" s="24"/>
      <c r="L103" s="24"/>
      <c r="M103" s="24"/>
      <c r="N103" s="24"/>
      <c r="O103" s="24"/>
      <c r="P103" s="24"/>
      <c r="Q103" s="24"/>
      <c r="R103" s="24"/>
      <c r="S103" s="24"/>
      <c r="T103" s="24"/>
      <c r="U103" s="24"/>
      <c r="V103" s="24"/>
      <c r="W103" s="24"/>
      <c r="X103" s="24"/>
      <c r="Y103" s="24"/>
      <c r="Z103" s="24"/>
    </row>
    <row r="104" customFormat="false" ht="13.5" hidden="false" customHeight="false" outlineLevel="0" collapsed="false">
      <c r="A104" s="11" t="s">
        <v>254</v>
      </c>
      <c r="B104" s="28"/>
      <c r="C104" s="24"/>
      <c r="D104" s="24"/>
      <c r="E104" s="24"/>
      <c r="F104" s="19" t="s">
        <v>268</v>
      </c>
      <c r="G104" s="29" t="s">
        <v>269</v>
      </c>
      <c r="H104" s="24"/>
      <c r="I104" s="24"/>
      <c r="J104" s="24"/>
      <c r="K104" s="24"/>
      <c r="L104" s="24"/>
      <c r="M104" s="24"/>
      <c r="N104" s="24"/>
      <c r="O104" s="24"/>
      <c r="P104" s="24"/>
      <c r="Q104" s="24"/>
      <c r="R104" s="24"/>
      <c r="S104" s="24"/>
      <c r="T104" s="24"/>
      <c r="U104" s="24"/>
      <c r="V104" s="24"/>
      <c r="W104" s="24"/>
      <c r="X104" s="24"/>
      <c r="Y104" s="24"/>
      <c r="Z104" s="24"/>
    </row>
    <row r="105" customFormat="false" ht="13.5" hidden="false" customHeight="false" outlineLevel="0" collapsed="false">
      <c r="A105" s="7" t="s">
        <v>307</v>
      </c>
      <c r="B105" s="31" t="s">
        <v>308</v>
      </c>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customFormat="false" ht="13.5" hidden="false" customHeight="false" outlineLevel="0" collapsed="false">
      <c r="A106" s="7" t="s">
        <v>306</v>
      </c>
      <c r="B106" s="26"/>
      <c r="C106" s="26"/>
      <c r="D106" s="26" t="n">
        <v>3</v>
      </c>
      <c r="E106" s="26"/>
      <c r="F106" s="26"/>
      <c r="G106" s="27" t="s">
        <v>303</v>
      </c>
      <c r="H106" s="26"/>
      <c r="I106" s="26"/>
      <c r="J106" s="26"/>
      <c r="K106" s="26"/>
      <c r="L106" s="26"/>
      <c r="M106" s="26"/>
      <c r="N106" s="26"/>
      <c r="O106" s="26"/>
      <c r="P106" s="26"/>
      <c r="Q106" s="26"/>
      <c r="R106" s="26"/>
      <c r="S106" s="26"/>
      <c r="T106" s="26"/>
      <c r="U106" s="26"/>
      <c r="V106" s="26"/>
      <c r="W106" s="26"/>
      <c r="X106" s="26"/>
      <c r="Y106" s="26"/>
      <c r="Z106" s="26"/>
    </row>
    <row r="107" customFormat="false" ht="13.5" hidden="false" customHeight="false" outlineLevel="0" collapsed="false">
      <c r="A107" s="11" t="s">
        <v>138</v>
      </c>
      <c r="B107" s="28"/>
      <c r="C107" s="24"/>
      <c r="D107" s="24"/>
      <c r="E107" s="24"/>
      <c r="F107" s="19" t="s">
        <v>252</v>
      </c>
      <c r="G107" s="29" t="s">
        <v>253</v>
      </c>
      <c r="H107" s="24"/>
      <c r="I107" s="24"/>
      <c r="J107" s="24"/>
      <c r="K107" s="24"/>
      <c r="L107" s="24"/>
      <c r="M107" s="24"/>
      <c r="N107" s="24"/>
      <c r="O107" s="24"/>
      <c r="P107" s="24"/>
      <c r="Q107" s="24"/>
      <c r="R107" s="24"/>
      <c r="S107" s="24"/>
      <c r="T107" s="24"/>
      <c r="U107" s="24"/>
      <c r="V107" s="24"/>
      <c r="W107" s="24"/>
      <c r="X107" s="24"/>
      <c r="Y107" s="24"/>
      <c r="Z107" s="24"/>
    </row>
    <row r="108" customFormat="false" ht="13.5" hidden="false" customHeight="false" outlineLevel="0" collapsed="false">
      <c r="A108" s="11" t="s">
        <v>254</v>
      </c>
      <c r="B108" s="28"/>
      <c r="C108" s="24"/>
      <c r="D108" s="24"/>
      <c r="E108" s="24"/>
      <c r="F108" s="19" t="s">
        <v>255</v>
      </c>
      <c r="G108" s="29" t="s">
        <v>256</v>
      </c>
      <c r="H108" s="24"/>
      <c r="I108" s="24"/>
      <c r="J108" s="24"/>
      <c r="K108" s="24"/>
      <c r="L108" s="24"/>
      <c r="M108" s="24"/>
      <c r="N108" s="24"/>
      <c r="O108" s="24"/>
      <c r="P108" s="24"/>
      <c r="Q108" s="24"/>
      <c r="R108" s="24"/>
      <c r="S108" s="24"/>
      <c r="T108" s="24"/>
      <c r="U108" s="24"/>
      <c r="V108" s="24"/>
      <c r="W108" s="24"/>
      <c r="X108" s="24"/>
      <c r="Y108" s="24"/>
      <c r="Z108" s="24"/>
    </row>
    <row r="109" customFormat="false" ht="13.5" hidden="false" customHeight="false" outlineLevel="0" collapsed="false">
      <c r="A109" s="11" t="s">
        <v>254</v>
      </c>
      <c r="B109" s="28"/>
      <c r="C109" s="24"/>
      <c r="D109" s="24"/>
      <c r="E109" s="24"/>
      <c r="F109" s="19" t="s">
        <v>257</v>
      </c>
      <c r="G109" s="29" t="s">
        <v>258</v>
      </c>
      <c r="H109" s="24"/>
      <c r="I109" s="24"/>
      <c r="J109" s="24"/>
      <c r="K109" s="24"/>
      <c r="L109" s="24"/>
      <c r="M109" s="24"/>
      <c r="N109" s="24"/>
      <c r="O109" s="24"/>
      <c r="P109" s="24"/>
      <c r="Q109" s="24"/>
      <c r="R109" s="24"/>
      <c r="S109" s="24"/>
      <c r="T109" s="24"/>
      <c r="U109" s="24"/>
      <c r="V109" s="24"/>
      <c r="W109" s="24"/>
      <c r="X109" s="24"/>
      <c r="Y109" s="24"/>
      <c r="Z109" s="24"/>
    </row>
    <row r="110" customFormat="false" ht="13.5" hidden="false" customHeight="false" outlineLevel="0" collapsed="false">
      <c r="A110" s="11" t="s">
        <v>138</v>
      </c>
      <c r="B110" s="28"/>
      <c r="C110" s="24"/>
      <c r="D110" s="24"/>
      <c r="E110" s="24"/>
      <c r="F110" s="19" t="s">
        <v>259</v>
      </c>
      <c r="G110" s="29" t="s">
        <v>260</v>
      </c>
      <c r="H110" s="24"/>
      <c r="I110" s="24"/>
      <c r="J110" s="24"/>
      <c r="K110" s="24"/>
      <c r="L110" s="24"/>
      <c r="M110" s="24"/>
      <c r="N110" s="24"/>
      <c r="O110" s="24"/>
      <c r="P110" s="24"/>
      <c r="Q110" s="24"/>
      <c r="R110" s="24"/>
      <c r="S110" s="24"/>
      <c r="T110" s="24"/>
      <c r="U110" s="24"/>
      <c r="V110" s="24"/>
      <c r="W110" s="24"/>
      <c r="X110" s="24"/>
      <c r="Y110" s="24"/>
      <c r="Z110" s="24"/>
    </row>
    <row r="111" customFormat="false" ht="13.5" hidden="false" customHeight="false" outlineLevel="0" collapsed="false">
      <c r="A111" s="11" t="s">
        <v>254</v>
      </c>
      <c r="B111" s="28"/>
      <c r="C111" s="24"/>
      <c r="D111" s="24"/>
      <c r="E111" s="24"/>
      <c r="F111" s="19" t="s">
        <v>261</v>
      </c>
      <c r="G111" s="29" t="s">
        <v>262</v>
      </c>
      <c r="H111" s="24"/>
      <c r="I111" s="24"/>
      <c r="J111" s="24"/>
      <c r="K111" s="24"/>
      <c r="L111" s="24"/>
      <c r="M111" s="24"/>
      <c r="N111" s="24"/>
      <c r="O111" s="24"/>
      <c r="P111" s="24"/>
      <c r="Q111" s="24"/>
      <c r="R111" s="24"/>
      <c r="S111" s="24"/>
      <c r="T111" s="24"/>
      <c r="U111" s="24"/>
      <c r="V111" s="24"/>
      <c r="W111" s="24"/>
      <c r="X111" s="24"/>
      <c r="Y111" s="24"/>
      <c r="Z111" s="24"/>
    </row>
    <row r="112" customFormat="false" ht="13.5" hidden="false" customHeight="false" outlineLevel="0" collapsed="false">
      <c r="A112" s="11" t="s">
        <v>138</v>
      </c>
      <c r="B112" s="28"/>
      <c r="C112" s="24"/>
      <c r="D112" s="24"/>
      <c r="E112" s="24"/>
      <c r="F112" s="19" t="s">
        <v>264</v>
      </c>
      <c r="G112" s="29" t="s">
        <v>265</v>
      </c>
      <c r="H112" s="24"/>
      <c r="I112" s="24"/>
      <c r="J112" s="24"/>
      <c r="K112" s="24"/>
      <c r="L112" s="24"/>
      <c r="M112" s="24"/>
      <c r="N112" s="24"/>
      <c r="O112" s="24"/>
      <c r="P112" s="24"/>
      <c r="Q112" s="24"/>
      <c r="R112" s="24"/>
      <c r="S112" s="24"/>
      <c r="T112" s="24"/>
      <c r="U112" s="24"/>
      <c r="V112" s="24"/>
      <c r="W112" s="24"/>
      <c r="X112" s="24"/>
      <c r="Y112" s="24"/>
      <c r="Z112" s="24"/>
    </row>
    <row r="113" customFormat="false" ht="13.5" hidden="false" customHeight="false" outlineLevel="0" collapsed="false">
      <c r="A113" s="11" t="s">
        <v>254</v>
      </c>
      <c r="B113" s="28"/>
      <c r="C113" s="24"/>
      <c r="D113" s="24"/>
      <c r="E113" s="24"/>
      <c r="F113" s="19" t="s">
        <v>266</v>
      </c>
      <c r="G113" s="29" t="s">
        <v>267</v>
      </c>
      <c r="H113" s="24"/>
      <c r="I113" s="24"/>
      <c r="J113" s="24"/>
      <c r="K113" s="24"/>
      <c r="L113" s="24"/>
      <c r="M113" s="24"/>
      <c r="N113" s="24"/>
      <c r="O113" s="24"/>
      <c r="P113" s="24"/>
      <c r="Q113" s="24"/>
      <c r="R113" s="24"/>
      <c r="S113" s="24"/>
      <c r="T113" s="24"/>
      <c r="U113" s="24"/>
      <c r="V113" s="24"/>
      <c r="W113" s="24"/>
      <c r="X113" s="24"/>
      <c r="Y113" s="24"/>
      <c r="Z113" s="24"/>
    </row>
    <row r="114" customFormat="false" ht="13.5" hidden="false" customHeight="false" outlineLevel="0" collapsed="false">
      <c r="A114" s="11" t="s">
        <v>254</v>
      </c>
      <c r="B114" s="28"/>
      <c r="C114" s="24"/>
      <c r="D114" s="24"/>
      <c r="E114" s="24"/>
      <c r="F114" s="19" t="s">
        <v>268</v>
      </c>
      <c r="G114" s="29" t="s">
        <v>269</v>
      </c>
      <c r="H114" s="24"/>
      <c r="I114" s="24"/>
      <c r="J114" s="24"/>
      <c r="K114" s="24"/>
      <c r="L114" s="24"/>
      <c r="M114" s="24"/>
      <c r="N114" s="24"/>
      <c r="O114" s="24"/>
      <c r="P114" s="24"/>
      <c r="Q114" s="24"/>
      <c r="R114" s="24"/>
      <c r="S114" s="24"/>
      <c r="T114" s="24"/>
      <c r="U114" s="24"/>
      <c r="V114" s="24"/>
      <c r="W114" s="24"/>
      <c r="X114" s="24"/>
      <c r="Y114" s="24"/>
      <c r="Z114" s="24"/>
    </row>
    <row r="115" customFormat="false" ht="13.5" hidden="false" customHeight="false" outlineLevel="0" collapsed="false">
      <c r="A115" s="26" t="s">
        <v>309</v>
      </c>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customFormat="false" ht="13.5" hidden="false" customHeight="false" outlineLevel="0" collapsed="false">
      <c r="A116" s="11" t="s">
        <v>254</v>
      </c>
      <c r="B116" s="28"/>
      <c r="C116" s="24"/>
      <c r="D116" s="24" t="n">
        <v>1</v>
      </c>
      <c r="E116" s="24"/>
      <c r="F116" s="19" t="s">
        <v>310</v>
      </c>
      <c r="G116" s="29" t="s">
        <v>311</v>
      </c>
      <c r="H116" s="24"/>
      <c r="I116" s="24"/>
      <c r="J116" s="24"/>
      <c r="K116" s="24"/>
      <c r="L116" s="24"/>
      <c r="M116" s="24"/>
      <c r="N116" s="24"/>
      <c r="O116" s="24"/>
      <c r="P116" s="24"/>
      <c r="Q116" s="24"/>
      <c r="R116" s="24"/>
      <c r="S116" s="24"/>
      <c r="T116" s="24"/>
      <c r="U116" s="24"/>
      <c r="V116" s="24"/>
      <c r="W116" s="24"/>
      <c r="X116" s="24"/>
      <c r="Y116" s="24"/>
      <c r="Z116" s="24"/>
    </row>
    <row r="117" customFormat="false" ht="13.5" hidden="false" customHeight="false" outlineLevel="0" collapsed="false">
      <c r="A117" s="26" t="s">
        <v>312</v>
      </c>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customFormat="false" ht="13.5" hidden="false" customHeight="false" outlineLevel="0" collapsed="false">
      <c r="A118" s="26" t="s">
        <v>313</v>
      </c>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customFormat="false" ht="13.5" hidden="false" customHeight="false" outlineLevel="0" collapsed="false">
      <c r="A119" s="26"/>
      <c r="B119" s="26"/>
      <c r="C119" s="26"/>
      <c r="D119" s="26" t="n">
        <v>1</v>
      </c>
      <c r="E119" s="26"/>
      <c r="F119" s="26"/>
      <c r="G119" s="33" t="s">
        <v>314</v>
      </c>
      <c r="H119" s="26"/>
      <c r="I119" s="26"/>
      <c r="J119" s="26"/>
      <c r="K119" s="26"/>
      <c r="L119" s="26"/>
      <c r="M119" s="26"/>
      <c r="N119" s="26"/>
      <c r="O119" s="26"/>
      <c r="P119" s="26"/>
      <c r="Q119" s="26"/>
      <c r="R119" s="26"/>
      <c r="S119" s="26"/>
      <c r="T119" s="26"/>
      <c r="U119" s="26"/>
      <c r="V119" s="26"/>
      <c r="W119" s="26"/>
      <c r="X119" s="26"/>
      <c r="Y119" s="26"/>
      <c r="Z119" s="26"/>
    </row>
    <row r="120" customFormat="false" ht="13.5" hidden="false" customHeight="false" outlineLevel="0" collapsed="false">
      <c r="A120" s="11" t="s">
        <v>143</v>
      </c>
      <c r="B120" s="28" t="s">
        <v>143</v>
      </c>
      <c r="C120" s="24"/>
      <c r="D120" s="24"/>
      <c r="E120" s="24"/>
      <c r="F120" s="19" t="s">
        <v>315</v>
      </c>
      <c r="G120" s="29" t="s">
        <v>316</v>
      </c>
      <c r="H120" s="24"/>
      <c r="I120" s="24"/>
      <c r="J120" s="24"/>
      <c r="K120" s="24"/>
      <c r="L120" s="24"/>
      <c r="M120" s="24"/>
      <c r="N120" s="24"/>
      <c r="O120" s="24"/>
      <c r="P120" s="24"/>
      <c r="Q120" s="24"/>
      <c r="R120" s="24"/>
      <c r="S120" s="24"/>
      <c r="T120" s="24"/>
      <c r="U120" s="24"/>
      <c r="V120" s="24"/>
      <c r="W120" s="24"/>
      <c r="X120" s="24"/>
      <c r="Y120" s="24"/>
      <c r="Z120" s="24"/>
    </row>
    <row r="121" customFormat="false" ht="13.5" hidden="false" customHeight="false" outlineLevel="0" collapsed="false">
      <c r="A121" s="11" t="s">
        <v>138</v>
      </c>
      <c r="B121" s="28"/>
      <c r="C121" s="24"/>
      <c r="D121" s="24"/>
      <c r="E121" s="24"/>
      <c r="F121" s="19" t="s">
        <v>317</v>
      </c>
      <c r="G121" s="29" t="s">
        <v>318</v>
      </c>
      <c r="H121" s="24"/>
      <c r="I121" s="24"/>
      <c r="J121" s="24"/>
      <c r="K121" s="24"/>
      <c r="L121" s="24"/>
      <c r="M121" s="24"/>
      <c r="N121" s="24"/>
      <c r="O121" s="24"/>
      <c r="P121" s="24"/>
      <c r="Q121" s="24"/>
      <c r="R121" s="24"/>
      <c r="S121" s="24"/>
      <c r="T121" s="24"/>
      <c r="U121" s="24"/>
      <c r="V121" s="24"/>
      <c r="W121" s="24"/>
      <c r="X121" s="24"/>
      <c r="Y121" s="24"/>
      <c r="Z121" s="24"/>
    </row>
    <row r="122" customFormat="false" ht="13.5" hidden="false" customHeight="false" outlineLevel="0" collapsed="false">
      <c r="A122" s="25" t="s">
        <v>319</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customFormat="false" ht="13.5" hidden="false" customHeight="false" outlineLevel="0" collapsed="false">
      <c r="A123" s="26" t="s">
        <v>320</v>
      </c>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customFormat="false" ht="13.5" hidden="false" customHeight="false" outlineLevel="0" collapsed="false">
      <c r="A124" s="11" t="s">
        <v>254</v>
      </c>
      <c r="B124" s="28"/>
      <c r="C124" s="24"/>
      <c r="D124" s="24" t="n">
        <v>1</v>
      </c>
      <c r="E124" s="24"/>
      <c r="F124" s="19" t="s">
        <v>321</v>
      </c>
      <c r="G124" s="29" t="s">
        <v>322</v>
      </c>
      <c r="H124" s="24"/>
      <c r="I124" s="24"/>
      <c r="J124" s="24"/>
      <c r="K124" s="24"/>
      <c r="L124" s="24"/>
      <c r="M124" s="24"/>
      <c r="N124" s="24"/>
      <c r="O124" s="24"/>
      <c r="P124" s="24"/>
      <c r="Q124" s="24"/>
      <c r="R124" s="24"/>
      <c r="S124" s="24"/>
      <c r="T124" s="24"/>
      <c r="U124" s="24"/>
      <c r="V124" s="24"/>
      <c r="W124" s="24"/>
      <c r="X124" s="24"/>
      <c r="Y124" s="24"/>
      <c r="Z124" s="24"/>
    </row>
    <row r="125" customFormat="false" ht="13.5" hidden="false" customHeight="false" outlineLevel="0" collapsed="false">
      <c r="A125" s="34" t="s">
        <v>323</v>
      </c>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customFormat="false" ht="13.5" hidden="false" customHeight="false" outlineLevel="0" collapsed="false">
      <c r="A126" s="11" t="s">
        <v>254</v>
      </c>
      <c r="B126" s="28"/>
      <c r="C126" s="24"/>
      <c r="D126" s="24" t="n">
        <v>1</v>
      </c>
      <c r="E126" s="24"/>
      <c r="F126" s="19" t="s">
        <v>324</v>
      </c>
      <c r="G126" s="29" t="s">
        <v>325</v>
      </c>
      <c r="H126" s="24"/>
      <c r="I126" s="24"/>
      <c r="J126" s="24"/>
      <c r="K126" s="24"/>
      <c r="L126" s="24"/>
      <c r="M126" s="24"/>
      <c r="N126" s="24"/>
      <c r="O126" s="24"/>
      <c r="P126" s="24"/>
      <c r="Q126" s="24"/>
      <c r="R126" s="24"/>
      <c r="S126" s="24"/>
      <c r="T126" s="24"/>
      <c r="U126" s="24"/>
      <c r="V126" s="24"/>
      <c r="W126" s="24"/>
      <c r="X126" s="24"/>
      <c r="Y126" s="24"/>
      <c r="Z126" s="24"/>
    </row>
    <row r="127" customFormat="false" ht="13.5" hidden="false" customHeight="false" outlineLevel="0" collapsed="false">
      <c r="A127" s="11" t="s">
        <v>254</v>
      </c>
      <c r="B127" s="28"/>
      <c r="C127" s="24"/>
      <c r="D127" s="24" t="n">
        <v>2</v>
      </c>
      <c r="E127" s="24"/>
      <c r="F127" s="19" t="s">
        <v>326</v>
      </c>
      <c r="G127" s="29" t="s">
        <v>327</v>
      </c>
      <c r="H127" s="24"/>
      <c r="I127" s="24"/>
      <c r="J127" s="24"/>
      <c r="K127" s="24"/>
      <c r="L127" s="24"/>
      <c r="M127" s="24"/>
      <c r="N127" s="24"/>
      <c r="O127" s="24"/>
      <c r="P127" s="24"/>
      <c r="Q127" s="24"/>
      <c r="R127" s="24"/>
      <c r="S127" s="24"/>
      <c r="T127" s="24"/>
      <c r="U127" s="24"/>
      <c r="V127" s="24"/>
      <c r="W127" s="24"/>
      <c r="X127" s="24"/>
      <c r="Y127" s="24"/>
      <c r="Z127" s="24"/>
    </row>
    <row r="128" customFormat="false" ht="13.5" hidden="false" customHeight="false" outlineLevel="0" collapsed="false">
      <c r="A128" s="35" t="s">
        <v>328</v>
      </c>
      <c r="B128" s="36"/>
      <c r="C128" s="24"/>
      <c r="D128" s="11" t="s">
        <v>329</v>
      </c>
      <c r="E128" s="24"/>
      <c r="F128" s="24"/>
      <c r="G128" s="37" t="s">
        <v>330</v>
      </c>
      <c r="H128" s="24"/>
      <c r="I128" s="24"/>
      <c r="J128" s="24"/>
      <c r="K128" s="24"/>
      <c r="L128" s="24"/>
      <c r="M128" s="24"/>
      <c r="N128" s="24"/>
      <c r="O128" s="24"/>
      <c r="P128" s="24"/>
      <c r="Q128" s="24"/>
      <c r="R128" s="24"/>
      <c r="S128" s="24"/>
      <c r="T128" s="24"/>
      <c r="U128" s="24"/>
      <c r="V128" s="24"/>
      <c r="W128" s="24"/>
      <c r="X128" s="24"/>
      <c r="Y128" s="24"/>
      <c r="Z128" s="24"/>
    </row>
    <row r="129" customFormat="false" ht="13.5" hidden="false" customHeight="false" outlineLevel="0" collapsed="false">
      <c r="A129" s="35" t="s">
        <v>331</v>
      </c>
      <c r="B129" s="36"/>
      <c r="C129" s="24"/>
      <c r="D129" s="11" t="s">
        <v>329</v>
      </c>
      <c r="E129" s="24"/>
      <c r="F129" s="24"/>
      <c r="G129" s="37" t="s">
        <v>332</v>
      </c>
      <c r="H129" s="24"/>
      <c r="I129" s="24"/>
      <c r="J129" s="24"/>
      <c r="K129" s="24"/>
      <c r="L129" s="24"/>
      <c r="M129" s="24"/>
      <c r="N129" s="24"/>
      <c r="O129" s="24"/>
      <c r="P129" s="24"/>
      <c r="Q129" s="24"/>
      <c r="R129" s="24"/>
      <c r="S129" s="24"/>
      <c r="T129" s="24"/>
      <c r="U129" s="24"/>
      <c r="V129" s="24"/>
      <c r="W129" s="24"/>
      <c r="X129" s="24"/>
      <c r="Y129" s="24"/>
      <c r="Z129" s="24"/>
    </row>
    <row r="130" customFormat="false" ht="13.5" hidden="false" customHeight="false" outlineLevel="0" collapsed="false">
      <c r="A130" s="25" t="s">
        <v>333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customFormat="false" ht="13.5" hidden="false" customHeight="false" outlineLevel="0" collapsed="false">
      <c r="A131" s="11" t="s">
        <v>138</v>
      </c>
      <c r="B131" s="28"/>
      <c r="C131" s="24"/>
      <c r="D131" s="24" t="n">
        <v>1</v>
      </c>
      <c r="E131" s="24"/>
      <c r="F131" s="19" t="s">
        <v>334</v>
      </c>
      <c r="G131" s="29" t="s">
        <v>335</v>
      </c>
      <c r="H131" s="24"/>
      <c r="I131" s="24"/>
      <c r="J131" s="24"/>
      <c r="K131" s="24"/>
      <c r="L131" s="24"/>
      <c r="M131" s="24"/>
      <c r="N131" s="24"/>
      <c r="O131" s="24"/>
      <c r="P131" s="24"/>
      <c r="Q131" s="24"/>
      <c r="R131" s="24"/>
      <c r="S131" s="24"/>
      <c r="T131" s="24"/>
      <c r="U131" s="24"/>
      <c r="V131" s="24"/>
      <c r="W131" s="24"/>
      <c r="X131" s="24"/>
      <c r="Y131" s="24"/>
      <c r="Z131" s="24"/>
    </row>
    <row r="132" customFormat="false" ht="13.5" hidden="false" customHeight="false" outlineLevel="0" collapsed="false">
      <c r="A132" s="11" t="s">
        <v>138</v>
      </c>
      <c r="B132" s="28"/>
      <c r="C132" s="24"/>
      <c r="D132" s="24" t="n">
        <v>2</v>
      </c>
      <c r="E132" s="24"/>
      <c r="F132" s="19" t="s">
        <v>336</v>
      </c>
      <c r="G132" s="29" t="s">
        <v>337</v>
      </c>
      <c r="H132" s="24"/>
      <c r="I132" s="24"/>
      <c r="J132" s="24"/>
      <c r="K132" s="24"/>
      <c r="L132" s="24"/>
      <c r="M132" s="24"/>
      <c r="N132" s="24"/>
      <c r="O132" s="24"/>
      <c r="P132" s="24"/>
      <c r="Q132" s="24"/>
      <c r="R132" s="24"/>
      <c r="S132" s="24"/>
      <c r="T132" s="24"/>
      <c r="U132" s="24"/>
      <c r="V132" s="24"/>
      <c r="W132" s="24"/>
      <c r="X132" s="24"/>
      <c r="Y132" s="24"/>
      <c r="Z132" s="24"/>
    </row>
    <row r="133" customFormat="false" ht="13.5" hidden="false" customHeight="false" outlineLevel="0" collapsed="false">
      <c r="A133" s="11" t="s">
        <v>254</v>
      </c>
      <c r="B133" s="28"/>
      <c r="C133" s="24"/>
      <c r="D133" s="24" t="n">
        <v>3</v>
      </c>
      <c r="E133" s="24"/>
      <c r="F133" s="19" t="s">
        <v>338</v>
      </c>
      <c r="G133" s="29" t="s">
        <v>339</v>
      </c>
      <c r="H133" s="24"/>
      <c r="I133" s="24"/>
      <c r="J133" s="24"/>
      <c r="K133" s="24"/>
      <c r="L133" s="24"/>
      <c r="M133" s="24"/>
      <c r="N133" s="24"/>
      <c r="O133" s="24"/>
      <c r="P133" s="24"/>
      <c r="Q133" s="24"/>
      <c r="R133" s="24"/>
      <c r="S133" s="24"/>
      <c r="T133" s="24"/>
      <c r="U133" s="24"/>
      <c r="V133" s="24"/>
      <c r="W133" s="24"/>
      <c r="X133" s="24"/>
      <c r="Y133" s="24"/>
      <c r="Z133" s="24"/>
    </row>
    <row r="134" customFormat="false" ht="13.5" hidden="false" customHeight="false" outlineLevel="0" collapsed="false">
      <c r="A134" s="38" t="s">
        <v>331</v>
      </c>
      <c r="B134" s="36"/>
      <c r="C134" s="24"/>
      <c r="D134" s="11" t="s">
        <v>329</v>
      </c>
      <c r="E134" s="24"/>
      <c r="F134" s="24"/>
      <c r="G134" s="37" t="s">
        <v>340</v>
      </c>
      <c r="H134" s="24"/>
      <c r="I134" s="24"/>
      <c r="J134" s="24"/>
      <c r="K134" s="24"/>
      <c r="L134" s="24"/>
      <c r="M134" s="24"/>
      <c r="N134" s="24"/>
      <c r="O134" s="24"/>
      <c r="P134" s="24"/>
      <c r="Q134" s="24"/>
      <c r="R134" s="24"/>
      <c r="S134" s="24"/>
      <c r="T134" s="24"/>
      <c r="U134" s="24"/>
      <c r="V134" s="24"/>
      <c r="W134" s="24"/>
      <c r="X134" s="24"/>
      <c r="Y134" s="24"/>
      <c r="Z134" s="24"/>
    </row>
    <row r="135" customFormat="false" ht="13.5" hidden="false" customHeight="false" outlineLevel="0" collapsed="false">
      <c r="A135" s="25" t="s">
        <v>341</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customFormat="false" ht="13.5" hidden="false" customHeight="false" outlineLevel="0" collapsed="false">
      <c r="A136" s="26"/>
      <c r="B136" s="26"/>
      <c r="C136" s="26"/>
      <c r="D136" s="26" t="n">
        <v>1</v>
      </c>
      <c r="E136" s="26"/>
      <c r="F136" s="32" t="s">
        <v>342</v>
      </c>
      <c r="G136" s="39" t="s">
        <v>343</v>
      </c>
      <c r="H136" s="26"/>
      <c r="I136" s="26"/>
      <c r="J136" s="26"/>
      <c r="K136" s="26"/>
      <c r="L136" s="26"/>
      <c r="M136" s="26"/>
      <c r="N136" s="26"/>
      <c r="O136" s="26"/>
      <c r="P136" s="26"/>
      <c r="Q136" s="26"/>
      <c r="R136" s="26"/>
      <c r="S136" s="26"/>
      <c r="T136" s="26"/>
      <c r="U136" s="26"/>
      <c r="V136" s="26"/>
      <c r="W136" s="26"/>
      <c r="X136" s="26"/>
      <c r="Y136" s="26"/>
      <c r="Z136" s="26"/>
    </row>
    <row r="137" customFormat="false" ht="13.5" hidden="false" customHeight="false" outlineLevel="0" collapsed="false">
      <c r="A137" s="11" t="s">
        <v>138</v>
      </c>
      <c r="B137" s="28"/>
      <c r="C137" s="24"/>
      <c r="D137" s="24"/>
      <c r="E137" s="24"/>
      <c r="F137" s="19" t="s">
        <v>344</v>
      </c>
      <c r="G137" s="29" t="s">
        <v>345</v>
      </c>
      <c r="H137" s="24"/>
      <c r="I137" s="24"/>
      <c r="J137" s="24"/>
      <c r="K137" s="24"/>
      <c r="L137" s="24"/>
      <c r="M137" s="24"/>
      <c r="N137" s="24"/>
      <c r="O137" s="24"/>
      <c r="P137" s="24"/>
      <c r="Q137" s="24"/>
      <c r="R137" s="24"/>
      <c r="S137" s="24"/>
      <c r="T137" s="24"/>
      <c r="U137" s="24"/>
      <c r="V137" s="24"/>
      <c r="W137" s="24"/>
      <c r="X137" s="24"/>
      <c r="Y137" s="24"/>
      <c r="Z137" s="24"/>
    </row>
    <row r="138" customFormat="false" ht="13.5" hidden="false" customHeight="false" outlineLevel="0" collapsed="false">
      <c r="A138" s="26"/>
      <c r="B138" s="26"/>
      <c r="C138" s="26"/>
      <c r="D138" s="26" t="n">
        <v>2</v>
      </c>
      <c r="E138" s="26"/>
      <c r="F138" s="26"/>
      <c r="G138" s="27" t="s">
        <v>346</v>
      </c>
      <c r="H138" s="26"/>
      <c r="I138" s="26"/>
      <c r="J138" s="26"/>
      <c r="K138" s="26"/>
      <c r="L138" s="26"/>
      <c r="M138" s="26"/>
      <c r="N138" s="26"/>
      <c r="O138" s="26"/>
      <c r="P138" s="26"/>
      <c r="Q138" s="26"/>
      <c r="R138" s="26"/>
      <c r="S138" s="26"/>
      <c r="T138" s="26"/>
      <c r="U138" s="26"/>
      <c r="V138" s="26"/>
      <c r="W138" s="26"/>
      <c r="X138" s="26"/>
      <c r="Y138" s="26"/>
      <c r="Z138" s="26"/>
    </row>
    <row r="139" customFormat="false" ht="13.5" hidden="false" customHeight="false" outlineLevel="0" collapsed="false">
      <c r="A139" s="11" t="s">
        <v>254</v>
      </c>
      <c r="B139" s="28"/>
      <c r="C139" s="24"/>
      <c r="D139" s="24"/>
      <c r="E139" s="24"/>
      <c r="F139" s="19" t="s">
        <v>266</v>
      </c>
      <c r="G139" s="29" t="s">
        <v>267</v>
      </c>
      <c r="H139" s="24"/>
      <c r="I139" s="24"/>
      <c r="J139" s="24"/>
      <c r="K139" s="24"/>
      <c r="L139" s="24"/>
      <c r="M139" s="24"/>
      <c r="N139" s="24"/>
      <c r="O139" s="24"/>
      <c r="P139" s="24"/>
      <c r="Q139" s="24"/>
      <c r="R139" s="24"/>
      <c r="S139" s="24"/>
      <c r="T139" s="24"/>
      <c r="U139" s="24"/>
      <c r="V139" s="24"/>
      <c r="W139" s="24"/>
      <c r="X139" s="24"/>
      <c r="Y139" s="24"/>
      <c r="Z139" s="24"/>
    </row>
    <row r="140" customFormat="false" ht="13.5" hidden="false" customHeight="false" outlineLevel="0" collapsed="false">
      <c r="A140" s="11" t="s">
        <v>138</v>
      </c>
      <c r="B140" s="28"/>
      <c r="C140" s="24"/>
      <c r="D140" s="24" t="n">
        <v>3</v>
      </c>
      <c r="E140" s="24"/>
      <c r="F140" s="19" t="s">
        <v>347</v>
      </c>
      <c r="G140" s="29" t="s">
        <v>348</v>
      </c>
      <c r="H140" s="24"/>
      <c r="I140" s="24"/>
      <c r="J140" s="24"/>
      <c r="K140" s="24"/>
      <c r="L140" s="24"/>
      <c r="M140" s="24"/>
      <c r="N140" s="24"/>
      <c r="O140" s="24"/>
      <c r="P140" s="24"/>
      <c r="Q140" s="24"/>
      <c r="R140" s="24"/>
      <c r="S140" s="24"/>
      <c r="T140" s="24"/>
      <c r="U140" s="24"/>
      <c r="V140" s="24"/>
      <c r="W140" s="24"/>
      <c r="X140" s="24"/>
      <c r="Y140" s="24"/>
      <c r="Z140" s="24"/>
    </row>
    <row r="141" customFormat="false" ht="13.5" hidden="false" customHeight="false" outlineLevel="0" collapsed="false">
      <c r="A141" s="11" t="s">
        <v>138</v>
      </c>
      <c r="B141" s="28"/>
      <c r="C141" s="24"/>
      <c r="D141" s="24" t="n">
        <v>4</v>
      </c>
      <c r="E141" s="24"/>
      <c r="F141" s="19" t="s">
        <v>349</v>
      </c>
      <c r="G141" s="29" t="s">
        <v>350</v>
      </c>
      <c r="H141" s="24"/>
      <c r="I141" s="24"/>
      <c r="J141" s="24"/>
      <c r="K141" s="24"/>
      <c r="L141" s="24"/>
      <c r="M141" s="24"/>
      <c r="N141" s="24"/>
      <c r="O141" s="24"/>
      <c r="P141" s="24"/>
      <c r="Q141" s="24"/>
      <c r="R141" s="24"/>
      <c r="S141" s="24"/>
      <c r="T141" s="24"/>
      <c r="U141" s="24"/>
      <c r="V141" s="24"/>
      <c r="W141" s="24"/>
      <c r="X141" s="24"/>
      <c r="Y141" s="24"/>
      <c r="Z141" s="24"/>
    </row>
    <row r="142" customFormat="false" ht="13.5" hidden="false" customHeight="false" outlineLevel="0" collapsed="false">
      <c r="A142" s="11" t="s">
        <v>138</v>
      </c>
      <c r="B142" s="28"/>
      <c r="C142" s="24"/>
      <c r="D142" s="24" t="n">
        <v>5</v>
      </c>
      <c r="E142" s="24"/>
      <c r="F142" s="19" t="s">
        <v>351</v>
      </c>
      <c r="G142" s="29" t="s">
        <v>352</v>
      </c>
      <c r="H142" s="24"/>
      <c r="I142" s="24"/>
      <c r="J142" s="24"/>
      <c r="K142" s="24"/>
      <c r="L142" s="24"/>
      <c r="M142" s="24"/>
      <c r="N142" s="24"/>
      <c r="O142" s="24"/>
      <c r="P142" s="24"/>
      <c r="Q142" s="24"/>
      <c r="R142" s="24"/>
      <c r="S142" s="24"/>
      <c r="T142" s="24"/>
      <c r="U142" s="24"/>
      <c r="V142" s="24"/>
      <c r="W142" s="24"/>
      <c r="X142" s="24"/>
      <c r="Y142" s="24"/>
      <c r="Z142" s="24"/>
    </row>
    <row r="143" customFormat="false" ht="13.5" hidden="false" customHeight="false" outlineLevel="0" collapsed="false">
      <c r="A143" s="11" t="s">
        <v>138</v>
      </c>
      <c r="B143" s="28"/>
      <c r="C143" s="24"/>
      <c r="D143" s="24" t="n">
        <v>6</v>
      </c>
      <c r="E143" s="24"/>
      <c r="F143" s="19" t="s">
        <v>353</v>
      </c>
      <c r="G143" s="29" t="s">
        <v>354</v>
      </c>
      <c r="H143" s="24"/>
      <c r="I143" s="24"/>
      <c r="J143" s="24"/>
      <c r="K143" s="24"/>
      <c r="L143" s="24"/>
      <c r="M143" s="24"/>
      <c r="N143" s="24"/>
      <c r="O143" s="24"/>
      <c r="P143" s="24"/>
      <c r="Q143" s="24"/>
      <c r="R143" s="24"/>
      <c r="S143" s="24"/>
      <c r="T143" s="24"/>
      <c r="U143" s="24"/>
      <c r="V143" s="24"/>
      <c r="W143" s="24"/>
      <c r="X143" s="24"/>
      <c r="Y143" s="24"/>
      <c r="Z143" s="24"/>
    </row>
    <row r="144" customFormat="false" ht="13.5" hidden="false" customHeight="false" outlineLevel="0" collapsed="false">
      <c r="A144" s="38" t="s">
        <v>331</v>
      </c>
      <c r="B144" s="36"/>
      <c r="C144" s="24"/>
      <c r="D144" s="11" t="s">
        <v>329</v>
      </c>
      <c r="E144" s="24"/>
      <c r="F144" s="24"/>
      <c r="G144" s="37" t="s">
        <v>340</v>
      </c>
      <c r="H144" s="24"/>
      <c r="I144" s="24"/>
      <c r="J144" s="24"/>
      <c r="K144" s="24"/>
      <c r="L144" s="24"/>
      <c r="M144" s="24"/>
      <c r="N144" s="24"/>
      <c r="O144" s="24"/>
      <c r="P144" s="24"/>
      <c r="Q144" s="24"/>
      <c r="R144" s="24"/>
      <c r="S144" s="24"/>
      <c r="T144" s="24"/>
      <c r="U144" s="24"/>
      <c r="V144" s="24"/>
      <c r="W144" s="24"/>
      <c r="X144" s="24"/>
      <c r="Y144" s="24"/>
      <c r="Z144" s="24"/>
    </row>
    <row r="145" customFormat="false" ht="13.5" hidden="false" customHeight="false" outlineLevel="0" collapsed="false">
      <c r="A145" s="25" t="s">
        <v>355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customFormat="false" ht="13.5" hidden="false" customHeight="false" outlineLevel="0" collapsed="false">
      <c r="A146" s="26" t="s">
        <v>356</v>
      </c>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customFormat="false" ht="13.5" hidden="false" customHeight="false" outlineLevel="0" collapsed="false">
      <c r="A147" s="11" t="s">
        <v>143</v>
      </c>
      <c r="B147" s="28" t="s">
        <v>143</v>
      </c>
      <c r="C147" s="24"/>
      <c r="D147" s="24" t="n">
        <v>1</v>
      </c>
      <c r="E147" s="24"/>
      <c r="F147" s="19" t="s">
        <v>357</v>
      </c>
      <c r="G147" s="29" t="s">
        <v>358</v>
      </c>
      <c r="H147" s="24"/>
      <c r="I147" s="24"/>
      <c r="J147" s="24"/>
      <c r="K147" s="24"/>
      <c r="L147" s="24"/>
      <c r="M147" s="24"/>
      <c r="N147" s="24"/>
      <c r="O147" s="24"/>
      <c r="P147" s="24"/>
      <c r="Q147" s="24"/>
      <c r="R147" s="24"/>
      <c r="S147" s="24"/>
      <c r="T147" s="24"/>
      <c r="U147" s="24"/>
      <c r="V147" s="24"/>
      <c r="W147" s="24"/>
      <c r="X147" s="24"/>
      <c r="Y147" s="24"/>
      <c r="Z147" s="24"/>
    </row>
    <row r="148" customFormat="false" ht="13.5" hidden="false" customHeight="false" outlineLevel="0" collapsed="false">
      <c r="A148" s="11" t="s">
        <v>254</v>
      </c>
      <c r="B148" s="28"/>
      <c r="C148" s="24"/>
      <c r="D148" s="24" t="n">
        <v>2</v>
      </c>
      <c r="E148" s="24"/>
      <c r="F148" s="19" t="s">
        <v>359</v>
      </c>
      <c r="G148" s="29" t="s">
        <v>360</v>
      </c>
      <c r="H148" s="24"/>
      <c r="I148" s="24"/>
      <c r="J148" s="24"/>
      <c r="K148" s="24"/>
      <c r="L148" s="24"/>
      <c r="M148" s="24"/>
      <c r="N148" s="24"/>
      <c r="O148" s="24"/>
      <c r="P148" s="24"/>
      <c r="Q148" s="24"/>
      <c r="R148" s="24"/>
      <c r="S148" s="24"/>
      <c r="T148" s="24"/>
      <c r="U148" s="24"/>
      <c r="V148" s="24"/>
      <c r="W148" s="24"/>
      <c r="X148" s="24"/>
      <c r="Y148" s="24"/>
      <c r="Z148" s="24"/>
    </row>
    <row r="149" customFormat="false" ht="13.5" hidden="false" customHeight="false" outlineLevel="0" collapsed="false">
      <c r="A149" s="11" t="s">
        <v>254</v>
      </c>
      <c r="B149" s="28"/>
      <c r="C149" s="24"/>
      <c r="D149" s="24" t="n">
        <v>3</v>
      </c>
      <c r="E149" s="24"/>
      <c r="F149" s="19" t="s">
        <v>361</v>
      </c>
      <c r="G149" s="29" t="s">
        <v>362</v>
      </c>
      <c r="H149" s="24"/>
      <c r="I149" s="24"/>
      <c r="J149" s="24"/>
      <c r="K149" s="24"/>
      <c r="L149" s="24"/>
      <c r="M149" s="24"/>
      <c r="N149" s="24"/>
      <c r="O149" s="24"/>
      <c r="P149" s="24"/>
      <c r="Q149" s="24"/>
      <c r="R149" s="24"/>
      <c r="S149" s="24"/>
      <c r="T149" s="24"/>
      <c r="U149" s="24"/>
      <c r="V149" s="24"/>
      <c r="W149" s="24"/>
      <c r="X149" s="24"/>
      <c r="Y149" s="24"/>
      <c r="Z149" s="24"/>
    </row>
    <row r="150" customFormat="false" ht="13.5" hidden="false" customHeight="false" outlineLevel="0" collapsed="false">
      <c r="A150" s="11" t="s">
        <v>254</v>
      </c>
      <c r="B150" s="28"/>
      <c r="C150" s="24"/>
      <c r="D150" s="24" t="n">
        <v>4</v>
      </c>
      <c r="E150" s="24"/>
      <c r="F150" s="19" t="s">
        <v>363</v>
      </c>
      <c r="G150" s="29" t="s">
        <v>364</v>
      </c>
      <c r="H150" s="24"/>
      <c r="I150" s="24"/>
      <c r="J150" s="24"/>
      <c r="K150" s="24"/>
      <c r="L150" s="24"/>
      <c r="M150" s="24"/>
      <c r="N150" s="24"/>
      <c r="O150" s="24"/>
      <c r="P150" s="24"/>
      <c r="Q150" s="24"/>
      <c r="R150" s="24"/>
      <c r="S150" s="24"/>
      <c r="T150" s="24"/>
      <c r="U150" s="24"/>
      <c r="V150" s="24"/>
      <c r="W150" s="24"/>
      <c r="X150" s="24"/>
      <c r="Y150" s="24"/>
      <c r="Z150" s="24"/>
    </row>
    <row r="151" customFormat="false" ht="13.5" hidden="false" customHeight="false" outlineLevel="0" collapsed="false">
      <c r="A151" s="11" t="s">
        <v>254</v>
      </c>
      <c r="B151" s="28"/>
      <c r="C151" s="24"/>
      <c r="D151" s="24" t="n">
        <v>5</v>
      </c>
      <c r="E151" s="24"/>
      <c r="F151" s="19" t="s">
        <v>365</v>
      </c>
      <c r="G151" s="29" t="s">
        <v>366</v>
      </c>
      <c r="H151" s="24"/>
      <c r="I151" s="24"/>
      <c r="J151" s="24"/>
      <c r="K151" s="24"/>
      <c r="L151" s="24"/>
      <c r="M151" s="24"/>
      <c r="N151" s="24"/>
      <c r="O151" s="24"/>
      <c r="P151" s="24"/>
      <c r="Q151" s="24"/>
      <c r="R151" s="24"/>
      <c r="S151" s="24"/>
      <c r="T151" s="24"/>
      <c r="U151" s="24"/>
      <c r="V151" s="24"/>
      <c r="W151" s="24"/>
      <c r="X151" s="24"/>
      <c r="Y151" s="24"/>
      <c r="Z151" s="24"/>
    </row>
    <row r="152" customFormat="false" ht="13.5" hidden="false" customHeight="false" outlineLevel="0" collapsed="false">
      <c r="A152" s="11" t="s">
        <v>254</v>
      </c>
      <c r="B152" s="28"/>
      <c r="C152" s="24"/>
      <c r="D152" s="24" t="n">
        <v>6</v>
      </c>
      <c r="E152" s="24"/>
      <c r="F152" s="19" t="s">
        <v>367</v>
      </c>
      <c r="G152" s="29" t="s">
        <v>368</v>
      </c>
      <c r="H152" s="24"/>
      <c r="I152" s="24"/>
      <c r="J152" s="24"/>
      <c r="K152" s="24"/>
      <c r="L152" s="24"/>
      <c r="M152" s="24"/>
      <c r="N152" s="24"/>
      <c r="O152" s="24"/>
      <c r="P152" s="24"/>
      <c r="Q152" s="24"/>
      <c r="R152" s="24"/>
      <c r="S152" s="24"/>
      <c r="T152" s="24"/>
      <c r="U152" s="24"/>
      <c r="V152" s="24"/>
      <c r="W152" s="24"/>
      <c r="X152" s="24"/>
      <c r="Y152" s="24"/>
      <c r="Z152" s="24"/>
    </row>
    <row r="153" customFormat="false" ht="13.5" hidden="false" customHeight="false" outlineLevel="0" collapsed="false">
      <c r="A153" s="11" t="s">
        <v>143</v>
      </c>
      <c r="B153" s="28" t="s">
        <v>143</v>
      </c>
      <c r="C153" s="24"/>
      <c r="D153" s="24" t="n">
        <v>7</v>
      </c>
      <c r="E153" s="24"/>
      <c r="F153" s="19" t="s">
        <v>369</v>
      </c>
      <c r="G153" s="29" t="s">
        <v>370</v>
      </c>
      <c r="H153" s="24"/>
      <c r="I153" s="24"/>
      <c r="J153" s="24"/>
      <c r="K153" s="24"/>
      <c r="L153" s="24"/>
      <c r="M153" s="24"/>
      <c r="N153" s="24"/>
      <c r="O153" s="24"/>
      <c r="P153" s="24"/>
      <c r="Q153" s="24"/>
      <c r="R153" s="24"/>
      <c r="S153" s="24"/>
      <c r="T153" s="24"/>
      <c r="U153" s="24"/>
      <c r="V153" s="24"/>
      <c r="W153" s="24"/>
      <c r="X153" s="24"/>
      <c r="Y153" s="24"/>
      <c r="Z153" s="24"/>
    </row>
    <row r="154" customFormat="false" ht="13.5" hidden="false" customHeight="false" outlineLevel="0" collapsed="false">
      <c r="A154" s="11" t="s">
        <v>138</v>
      </c>
      <c r="B154" s="28"/>
      <c r="C154" s="24"/>
      <c r="D154" s="24" t="n">
        <v>8</v>
      </c>
      <c r="E154" s="24"/>
      <c r="F154" s="19" t="s">
        <v>371</v>
      </c>
      <c r="G154" s="29" t="s">
        <v>372</v>
      </c>
      <c r="H154" s="24"/>
      <c r="I154" s="24"/>
      <c r="J154" s="24"/>
      <c r="K154" s="24"/>
      <c r="L154" s="24"/>
      <c r="M154" s="24"/>
      <c r="N154" s="24"/>
      <c r="O154" s="24"/>
      <c r="P154" s="24"/>
      <c r="Q154" s="24"/>
      <c r="R154" s="24"/>
      <c r="S154" s="24"/>
      <c r="T154" s="24"/>
      <c r="U154" s="24"/>
      <c r="V154" s="24"/>
      <c r="W154" s="24"/>
      <c r="X154" s="24"/>
      <c r="Y154" s="24"/>
      <c r="Z154" s="24"/>
    </row>
    <row r="155" customFormat="false" ht="13.5" hidden="false" customHeight="false" outlineLevel="0" collapsed="false">
      <c r="A155" s="11" t="s">
        <v>143</v>
      </c>
      <c r="B155" s="28" t="s">
        <v>143</v>
      </c>
      <c r="C155" s="24"/>
      <c r="D155" s="24" t="n">
        <v>9</v>
      </c>
      <c r="E155" s="24"/>
      <c r="F155" s="19" t="s">
        <v>373</v>
      </c>
      <c r="G155" s="29" t="s">
        <v>374</v>
      </c>
      <c r="H155" s="24"/>
      <c r="I155" s="24"/>
      <c r="J155" s="24"/>
      <c r="K155" s="24"/>
      <c r="L155" s="24"/>
      <c r="M155" s="24"/>
      <c r="N155" s="24"/>
      <c r="O155" s="24"/>
      <c r="P155" s="24"/>
      <c r="Q155" s="24"/>
      <c r="R155" s="24"/>
      <c r="S155" s="24"/>
      <c r="T155" s="24"/>
      <c r="U155" s="24"/>
      <c r="V155" s="24"/>
      <c r="W155" s="24"/>
      <c r="X155" s="24"/>
      <c r="Y155" s="24"/>
      <c r="Z155" s="24"/>
    </row>
    <row r="156" customFormat="false" ht="13.5" hidden="false" customHeight="false" outlineLevel="0" collapsed="false">
      <c r="A156" s="26"/>
      <c r="B156" s="26"/>
      <c r="C156" s="26"/>
      <c r="D156" s="26" t="n">
        <v>10</v>
      </c>
      <c r="E156" s="26"/>
      <c r="F156" s="26"/>
      <c r="G156" s="40" t="s">
        <v>375</v>
      </c>
      <c r="H156" s="26"/>
      <c r="I156" s="26"/>
      <c r="J156" s="26"/>
      <c r="K156" s="26"/>
      <c r="L156" s="26"/>
      <c r="M156" s="26"/>
      <c r="N156" s="26"/>
      <c r="O156" s="26"/>
      <c r="P156" s="26"/>
      <c r="Q156" s="26"/>
      <c r="R156" s="26"/>
      <c r="S156" s="26"/>
      <c r="T156" s="26"/>
      <c r="U156" s="26"/>
      <c r="V156" s="26"/>
      <c r="W156" s="26"/>
      <c r="X156" s="26"/>
      <c r="Y156" s="26"/>
      <c r="Z156" s="26"/>
    </row>
    <row r="157" customFormat="false" ht="13.5" hidden="false" customHeight="false" outlineLevel="0" collapsed="false">
      <c r="A157" s="11" t="s">
        <v>138</v>
      </c>
      <c r="B157" s="28"/>
      <c r="C157" s="24"/>
      <c r="D157" s="24"/>
      <c r="E157" s="24" t="n">
        <v>1</v>
      </c>
      <c r="F157" s="19" t="s">
        <v>376</v>
      </c>
      <c r="G157" s="29" t="s">
        <v>377</v>
      </c>
      <c r="H157" s="24"/>
      <c r="I157" s="24"/>
      <c r="J157" s="24"/>
      <c r="K157" s="24"/>
      <c r="L157" s="24"/>
      <c r="M157" s="24"/>
      <c r="N157" s="24"/>
      <c r="O157" s="24"/>
      <c r="P157" s="24"/>
      <c r="Q157" s="24"/>
      <c r="R157" s="24"/>
      <c r="S157" s="24"/>
      <c r="T157" s="24"/>
      <c r="U157" s="24"/>
      <c r="V157" s="24"/>
      <c r="W157" s="24"/>
      <c r="X157" s="24"/>
      <c r="Y157" s="24"/>
      <c r="Z157" s="24"/>
    </row>
    <row r="158" customFormat="false" ht="13.5" hidden="false" customHeight="false" outlineLevel="0" collapsed="false">
      <c r="A158" s="11" t="s">
        <v>138</v>
      </c>
      <c r="B158" s="28"/>
      <c r="C158" s="24"/>
      <c r="D158" s="24"/>
      <c r="E158" s="24" t="n">
        <v>2</v>
      </c>
      <c r="F158" s="19" t="s">
        <v>378</v>
      </c>
      <c r="G158" s="29" t="s">
        <v>379</v>
      </c>
      <c r="H158" s="24"/>
      <c r="I158" s="24"/>
      <c r="J158" s="24"/>
      <c r="K158" s="24"/>
      <c r="L158" s="24"/>
      <c r="M158" s="24"/>
      <c r="N158" s="24"/>
      <c r="O158" s="24"/>
      <c r="P158" s="24"/>
      <c r="Q158" s="24"/>
      <c r="R158" s="24"/>
      <c r="S158" s="24"/>
      <c r="T158" s="24"/>
      <c r="U158" s="24"/>
      <c r="V158" s="24"/>
      <c r="W158" s="24"/>
      <c r="X158" s="24"/>
      <c r="Y158" s="24"/>
      <c r="Z158" s="24"/>
    </row>
    <row r="159" customFormat="false" ht="13.5" hidden="false" customHeight="false" outlineLevel="0" collapsed="false">
      <c r="A159" s="11" t="s">
        <v>138</v>
      </c>
      <c r="B159" s="28"/>
      <c r="C159" s="24"/>
      <c r="D159" s="24"/>
      <c r="E159" s="24" t="n">
        <v>3</v>
      </c>
      <c r="F159" s="19" t="s">
        <v>380</v>
      </c>
      <c r="G159" s="29" t="s">
        <v>381</v>
      </c>
      <c r="H159" s="24"/>
      <c r="I159" s="24"/>
      <c r="J159" s="24"/>
      <c r="K159" s="24"/>
      <c r="L159" s="24"/>
      <c r="M159" s="24"/>
      <c r="N159" s="24"/>
      <c r="O159" s="24"/>
      <c r="P159" s="24"/>
      <c r="Q159" s="24"/>
      <c r="R159" s="24"/>
      <c r="S159" s="24"/>
      <c r="T159" s="24"/>
      <c r="U159" s="24"/>
      <c r="V159" s="24"/>
      <c r="W159" s="24"/>
      <c r="X159" s="24"/>
      <c r="Y159" s="24"/>
      <c r="Z159" s="24"/>
    </row>
    <row r="160" customFormat="false" ht="13.5" hidden="false" customHeight="false" outlineLevel="0" collapsed="false">
      <c r="A160" s="11" t="s">
        <v>254</v>
      </c>
      <c r="B160" s="28"/>
      <c r="C160" s="24"/>
      <c r="D160" s="24"/>
      <c r="E160" s="24" t="n">
        <v>4</v>
      </c>
      <c r="F160" s="19" t="s">
        <v>382</v>
      </c>
      <c r="G160" s="29" t="s">
        <v>383</v>
      </c>
      <c r="H160" s="24"/>
      <c r="I160" s="24"/>
      <c r="J160" s="24"/>
      <c r="K160" s="24"/>
      <c r="L160" s="24"/>
      <c r="M160" s="24"/>
      <c r="N160" s="24"/>
      <c r="O160" s="24"/>
      <c r="P160" s="24"/>
      <c r="Q160" s="24"/>
      <c r="R160" s="24"/>
      <c r="S160" s="24"/>
      <c r="T160" s="24"/>
      <c r="U160" s="24"/>
      <c r="V160" s="24"/>
      <c r="W160" s="24"/>
      <c r="X160" s="24"/>
      <c r="Y160" s="24"/>
      <c r="Z160" s="24"/>
    </row>
    <row r="161" customFormat="false" ht="13.5" hidden="false" customHeight="false" outlineLevel="0" collapsed="false">
      <c r="A161" s="11" t="s">
        <v>138</v>
      </c>
      <c r="B161" s="28"/>
      <c r="C161" s="24"/>
      <c r="D161" s="24"/>
      <c r="E161" s="24" t="n">
        <v>5</v>
      </c>
      <c r="F161" s="19" t="s">
        <v>384</v>
      </c>
      <c r="G161" s="29" t="s">
        <v>385</v>
      </c>
      <c r="H161" s="24"/>
      <c r="I161" s="24"/>
      <c r="J161" s="24"/>
      <c r="K161" s="24"/>
      <c r="L161" s="24"/>
      <c r="M161" s="24"/>
      <c r="N161" s="24"/>
      <c r="O161" s="24"/>
      <c r="P161" s="24"/>
      <c r="Q161" s="24"/>
      <c r="R161" s="24"/>
      <c r="S161" s="24"/>
      <c r="T161" s="24"/>
      <c r="U161" s="24"/>
      <c r="V161" s="24"/>
      <c r="W161" s="24"/>
      <c r="X161" s="24"/>
      <c r="Y161" s="24"/>
      <c r="Z161" s="24"/>
    </row>
    <row r="162" customFormat="false" ht="13.5" hidden="false" customHeight="false" outlineLevel="0" collapsed="false">
      <c r="A162" s="11" t="s">
        <v>254</v>
      </c>
      <c r="B162" s="28"/>
      <c r="C162" s="24"/>
      <c r="D162" s="24"/>
      <c r="E162" s="24" t="n">
        <v>6</v>
      </c>
      <c r="F162" s="19" t="s">
        <v>386</v>
      </c>
      <c r="G162" s="29" t="s">
        <v>387</v>
      </c>
      <c r="H162" s="24"/>
      <c r="I162" s="24"/>
      <c r="J162" s="24"/>
      <c r="K162" s="24"/>
      <c r="L162" s="24"/>
      <c r="M162" s="24"/>
      <c r="N162" s="24"/>
      <c r="O162" s="24"/>
      <c r="P162" s="24"/>
      <c r="Q162" s="24"/>
      <c r="R162" s="24"/>
      <c r="S162" s="24"/>
      <c r="T162" s="24"/>
      <c r="U162" s="24"/>
      <c r="V162" s="24"/>
      <c r="W162" s="24"/>
      <c r="X162" s="24"/>
      <c r="Y162" s="24"/>
      <c r="Z162" s="24"/>
    </row>
    <row r="163" customFormat="false" ht="13.5" hidden="false" customHeight="false" outlineLevel="0" collapsed="false">
      <c r="A163" s="11" t="s">
        <v>143</v>
      </c>
      <c r="B163" s="28" t="s">
        <v>143</v>
      </c>
      <c r="C163" s="24"/>
      <c r="D163" s="24"/>
      <c r="E163" s="24" t="n">
        <v>7</v>
      </c>
      <c r="F163" s="19" t="s">
        <v>297</v>
      </c>
      <c r="G163" s="29" t="s">
        <v>298</v>
      </c>
      <c r="H163" s="24"/>
      <c r="I163" s="24"/>
      <c r="J163" s="24"/>
      <c r="K163" s="24"/>
      <c r="L163" s="24"/>
      <c r="M163" s="24"/>
      <c r="N163" s="24"/>
      <c r="O163" s="24"/>
      <c r="P163" s="24"/>
      <c r="Q163" s="24"/>
      <c r="R163" s="24"/>
      <c r="S163" s="24"/>
      <c r="T163" s="24"/>
      <c r="U163" s="24"/>
      <c r="V163" s="24"/>
      <c r="W163" s="24"/>
      <c r="X163" s="24"/>
      <c r="Y163" s="24"/>
      <c r="Z163" s="24"/>
    </row>
    <row r="164" customFormat="false" ht="13.5" hidden="false" customHeight="false" outlineLevel="0" collapsed="false">
      <c r="A164" s="11" t="s">
        <v>254</v>
      </c>
      <c r="B164" s="28"/>
      <c r="C164" s="24"/>
      <c r="D164" s="24"/>
      <c r="E164" s="24" t="n">
        <v>8</v>
      </c>
      <c r="F164" s="19" t="s">
        <v>299</v>
      </c>
      <c r="G164" s="29" t="s">
        <v>300</v>
      </c>
      <c r="H164" s="24"/>
      <c r="I164" s="24"/>
      <c r="J164" s="24"/>
      <c r="K164" s="24"/>
      <c r="L164" s="24"/>
      <c r="M164" s="24"/>
      <c r="N164" s="24"/>
      <c r="O164" s="24"/>
      <c r="P164" s="24"/>
      <c r="Q164" s="24"/>
      <c r="R164" s="24"/>
      <c r="S164" s="24"/>
      <c r="T164" s="24"/>
      <c r="U164" s="24"/>
      <c r="V164" s="24"/>
      <c r="W164" s="24"/>
      <c r="X164" s="24"/>
      <c r="Y164" s="24"/>
      <c r="Z164" s="24"/>
    </row>
    <row r="165" customFormat="false" ht="13.5" hidden="false" customHeight="false" outlineLevel="0" collapsed="false">
      <c r="A165" s="11" t="s">
        <v>138</v>
      </c>
      <c r="B165" s="28"/>
      <c r="C165" s="24"/>
      <c r="D165" s="24"/>
      <c r="E165" s="24" t="n">
        <v>9</v>
      </c>
      <c r="F165" s="19" t="s">
        <v>388</v>
      </c>
      <c r="G165" s="29" t="s">
        <v>389</v>
      </c>
      <c r="H165" s="24"/>
      <c r="I165" s="24"/>
      <c r="J165" s="24"/>
      <c r="K165" s="24"/>
      <c r="L165" s="24"/>
      <c r="M165" s="24"/>
      <c r="N165" s="24"/>
      <c r="O165" s="24"/>
      <c r="P165" s="24"/>
      <c r="Q165" s="24"/>
      <c r="R165" s="24"/>
      <c r="S165" s="24"/>
      <c r="T165" s="24"/>
      <c r="U165" s="24"/>
      <c r="V165" s="24"/>
      <c r="W165" s="24"/>
      <c r="X165" s="24"/>
      <c r="Y165" s="24"/>
      <c r="Z165" s="24"/>
    </row>
    <row r="166" customFormat="false" ht="13.5" hidden="false" customHeight="false" outlineLevel="0" collapsed="false">
      <c r="A166" s="11" t="s">
        <v>254</v>
      </c>
      <c r="B166" s="28"/>
      <c r="C166" s="24"/>
      <c r="D166" s="24"/>
      <c r="E166" s="24" t="n">
        <v>10</v>
      </c>
      <c r="F166" s="19" t="s">
        <v>390</v>
      </c>
      <c r="G166" s="29" t="s">
        <v>391</v>
      </c>
      <c r="H166" s="24"/>
      <c r="I166" s="24"/>
      <c r="J166" s="24"/>
      <c r="K166" s="24"/>
      <c r="L166" s="24"/>
      <c r="M166" s="24"/>
      <c r="N166" s="24"/>
      <c r="O166" s="24"/>
      <c r="P166" s="24"/>
      <c r="Q166" s="24"/>
      <c r="R166" s="24"/>
      <c r="S166" s="24"/>
      <c r="T166" s="24"/>
      <c r="U166" s="24"/>
      <c r="V166" s="24"/>
      <c r="W166" s="24"/>
      <c r="X166" s="24"/>
      <c r="Y166" s="24"/>
      <c r="Z166" s="24"/>
    </row>
    <row r="167" customFormat="false" ht="13.5" hidden="false" customHeight="false" outlineLevel="0" collapsed="false">
      <c r="A167" s="11" t="s">
        <v>143</v>
      </c>
      <c r="B167" s="28" t="s">
        <v>143</v>
      </c>
      <c r="C167" s="24"/>
      <c r="D167" s="24"/>
      <c r="E167" s="24" t="n">
        <v>11</v>
      </c>
      <c r="F167" s="19" t="s">
        <v>392</v>
      </c>
      <c r="G167" s="29" t="s">
        <v>393</v>
      </c>
      <c r="H167" s="24"/>
      <c r="I167" s="24"/>
      <c r="J167" s="24"/>
      <c r="K167" s="24"/>
      <c r="L167" s="24"/>
      <c r="M167" s="24"/>
      <c r="N167" s="24"/>
      <c r="O167" s="24"/>
      <c r="P167" s="24"/>
      <c r="Q167" s="24"/>
      <c r="R167" s="24"/>
      <c r="S167" s="24"/>
      <c r="T167" s="24"/>
      <c r="U167" s="24"/>
      <c r="V167" s="24"/>
      <c r="W167" s="24"/>
      <c r="X167" s="24"/>
      <c r="Y167" s="24"/>
      <c r="Z167" s="24"/>
    </row>
    <row r="168" customFormat="false" ht="13.5" hidden="false" customHeight="false" outlineLevel="0" collapsed="false">
      <c r="A168" s="11" t="s">
        <v>143</v>
      </c>
      <c r="B168" s="28" t="s">
        <v>143</v>
      </c>
      <c r="C168" s="24"/>
      <c r="D168" s="24"/>
      <c r="E168" s="24" t="n">
        <v>12</v>
      </c>
      <c r="F168" s="19" t="s">
        <v>394</v>
      </c>
      <c r="G168" s="29" t="s">
        <v>395</v>
      </c>
      <c r="H168" s="24"/>
      <c r="I168" s="24"/>
      <c r="J168" s="24"/>
      <c r="K168" s="24"/>
      <c r="L168" s="24"/>
      <c r="M168" s="24"/>
      <c r="N168" s="24"/>
      <c r="O168" s="24"/>
      <c r="P168" s="24"/>
      <c r="Q168" s="24"/>
      <c r="R168" s="24"/>
      <c r="S168" s="24"/>
      <c r="T168" s="24"/>
      <c r="U168" s="24"/>
      <c r="V168" s="24"/>
      <c r="W168" s="24"/>
      <c r="X168" s="24"/>
      <c r="Y168" s="24"/>
      <c r="Z168" s="24"/>
    </row>
    <row r="169" customFormat="false" ht="13.5" hidden="false" customHeight="false" outlineLevel="0" collapsed="false">
      <c r="A169" s="11" t="s">
        <v>138</v>
      </c>
      <c r="B169" s="28"/>
      <c r="C169" s="24"/>
      <c r="D169" s="24"/>
      <c r="E169" s="24" t="n">
        <v>13</v>
      </c>
      <c r="F169" s="19" t="s">
        <v>396</v>
      </c>
      <c r="G169" s="29" t="s">
        <v>397</v>
      </c>
      <c r="H169" s="24"/>
      <c r="I169" s="24"/>
      <c r="J169" s="24"/>
      <c r="K169" s="24"/>
      <c r="L169" s="24"/>
      <c r="M169" s="24"/>
      <c r="N169" s="24"/>
      <c r="O169" s="24"/>
      <c r="P169" s="24"/>
      <c r="Q169" s="24"/>
      <c r="R169" s="24"/>
      <c r="S169" s="24"/>
      <c r="T169" s="24"/>
      <c r="U169" s="24"/>
      <c r="V169" s="24"/>
      <c r="W169" s="24"/>
      <c r="X169" s="24"/>
      <c r="Y169" s="24"/>
      <c r="Z169" s="24"/>
    </row>
    <row r="170" customFormat="false" ht="13.5" hidden="false" customHeight="false" outlineLevel="0" collapsed="false">
      <c r="A170" s="11" t="s">
        <v>143</v>
      </c>
      <c r="B170" s="28" t="s">
        <v>143</v>
      </c>
      <c r="C170" s="24"/>
      <c r="D170" s="24"/>
      <c r="E170" s="24" t="n">
        <v>14</v>
      </c>
      <c r="F170" s="19" t="s">
        <v>398</v>
      </c>
      <c r="G170" s="29" t="s">
        <v>399</v>
      </c>
      <c r="H170" s="24"/>
      <c r="I170" s="24"/>
      <c r="J170" s="24"/>
      <c r="K170" s="24"/>
      <c r="L170" s="24"/>
      <c r="M170" s="24"/>
      <c r="N170" s="24"/>
      <c r="O170" s="24"/>
      <c r="P170" s="24"/>
      <c r="Q170" s="24"/>
      <c r="R170" s="24"/>
      <c r="S170" s="24"/>
      <c r="T170" s="24"/>
      <c r="U170" s="24"/>
      <c r="V170" s="24"/>
      <c r="W170" s="24"/>
      <c r="X170" s="24"/>
      <c r="Y170" s="24"/>
      <c r="Z170" s="24"/>
    </row>
    <row r="171" customFormat="false" ht="13.5" hidden="false" customHeight="false" outlineLevel="0" collapsed="false">
      <c r="A171" s="34" t="s">
        <v>400</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customFormat="false" ht="13.5" hidden="false" customHeight="false" outlineLevel="0" collapsed="false">
      <c r="A172" s="11" t="s">
        <v>138</v>
      </c>
      <c r="B172" s="28"/>
      <c r="C172" s="24"/>
      <c r="D172" s="24" t="n">
        <v>1</v>
      </c>
      <c r="E172" s="24"/>
      <c r="F172" s="19" t="s">
        <v>371</v>
      </c>
      <c r="G172" s="29" t="s">
        <v>372</v>
      </c>
      <c r="H172" s="24"/>
      <c r="I172" s="24"/>
      <c r="J172" s="24"/>
      <c r="K172" s="24"/>
      <c r="L172" s="24"/>
      <c r="M172" s="24"/>
      <c r="N172" s="24"/>
      <c r="O172" s="24"/>
      <c r="P172" s="24"/>
      <c r="Q172" s="24"/>
      <c r="R172" s="24"/>
      <c r="S172" s="24"/>
      <c r="T172" s="24"/>
      <c r="U172" s="24"/>
      <c r="V172" s="24"/>
      <c r="W172" s="24"/>
      <c r="X172" s="24"/>
      <c r="Y172" s="24"/>
      <c r="Z172" s="24"/>
    </row>
    <row r="173" customFormat="false" ht="13.5" hidden="false" customHeight="false" outlineLevel="0" collapsed="false">
      <c r="A173" s="26"/>
      <c r="B173" s="26"/>
      <c r="C173" s="26"/>
      <c r="D173" s="26"/>
      <c r="E173" s="26"/>
      <c r="F173" s="26"/>
      <c r="G173" s="27" t="s">
        <v>401</v>
      </c>
      <c r="H173" s="26"/>
      <c r="I173" s="26"/>
      <c r="J173" s="26"/>
      <c r="K173" s="26"/>
      <c r="L173" s="26"/>
      <c r="M173" s="26"/>
      <c r="N173" s="26"/>
      <c r="O173" s="26"/>
      <c r="P173" s="26"/>
      <c r="Q173" s="26"/>
      <c r="R173" s="26"/>
      <c r="S173" s="26"/>
      <c r="T173" s="26"/>
      <c r="U173" s="26"/>
      <c r="V173" s="26"/>
      <c r="W173" s="26"/>
      <c r="X173" s="26"/>
      <c r="Y173" s="26"/>
      <c r="Z173" s="26"/>
    </row>
    <row r="174" customFormat="false" ht="13.5" hidden="false" customHeight="false" outlineLevel="0" collapsed="false">
      <c r="A174" s="11" t="s">
        <v>254</v>
      </c>
      <c r="B174" s="28"/>
      <c r="C174" s="24"/>
      <c r="D174" s="24"/>
      <c r="E174" s="24"/>
      <c r="F174" s="19" t="s">
        <v>402</v>
      </c>
      <c r="G174" s="29" t="s">
        <v>403</v>
      </c>
      <c r="H174" s="24"/>
      <c r="I174" s="24"/>
      <c r="J174" s="24"/>
      <c r="K174" s="24"/>
      <c r="L174" s="24"/>
      <c r="M174" s="24"/>
      <c r="N174" s="24"/>
      <c r="O174" s="24"/>
      <c r="P174" s="24"/>
      <c r="Q174" s="24"/>
      <c r="R174" s="24"/>
      <c r="S174" s="24"/>
      <c r="T174" s="24"/>
      <c r="U174" s="24"/>
      <c r="V174" s="24"/>
      <c r="W174" s="24"/>
      <c r="X174" s="24"/>
      <c r="Y174" s="24"/>
      <c r="Z174" s="24"/>
    </row>
    <row r="175" customFormat="false" ht="13.5" hidden="false" customHeight="false" outlineLevel="0" collapsed="false">
      <c r="A175" s="11" t="s">
        <v>254</v>
      </c>
      <c r="B175" s="28"/>
      <c r="C175" s="24"/>
      <c r="D175" s="24"/>
      <c r="E175" s="24"/>
      <c r="F175" s="19" t="s">
        <v>404</v>
      </c>
      <c r="G175" s="29" t="s">
        <v>405</v>
      </c>
      <c r="H175" s="24"/>
      <c r="I175" s="24"/>
      <c r="J175" s="24"/>
      <c r="K175" s="24"/>
      <c r="L175" s="24"/>
      <c r="M175" s="24"/>
      <c r="N175" s="24"/>
      <c r="O175" s="24"/>
      <c r="P175" s="24"/>
      <c r="Q175" s="24"/>
      <c r="R175" s="24"/>
      <c r="S175" s="24"/>
      <c r="T175" s="24"/>
      <c r="U175" s="24"/>
      <c r="V175" s="24"/>
      <c r="W175" s="24"/>
      <c r="X175" s="24"/>
      <c r="Y175" s="24"/>
      <c r="Z175" s="24"/>
    </row>
    <row r="176" customFormat="false" ht="13.5" hidden="false" customHeight="false" outlineLevel="0" collapsed="false">
      <c r="A176" s="11" t="s">
        <v>254</v>
      </c>
      <c r="B176" s="28"/>
      <c r="C176" s="24"/>
      <c r="D176" s="24"/>
      <c r="E176" s="24"/>
      <c r="F176" s="19" t="s">
        <v>406</v>
      </c>
      <c r="G176" s="29" t="s">
        <v>407</v>
      </c>
      <c r="H176" s="24"/>
      <c r="I176" s="24"/>
      <c r="J176" s="24"/>
      <c r="K176" s="24"/>
      <c r="L176" s="24"/>
      <c r="M176" s="24"/>
      <c r="N176" s="24"/>
      <c r="O176" s="24"/>
      <c r="P176" s="24"/>
      <c r="Q176" s="24"/>
      <c r="R176" s="24"/>
      <c r="S176" s="24"/>
      <c r="T176" s="24"/>
      <c r="U176" s="24"/>
      <c r="V176" s="24"/>
      <c r="W176" s="24"/>
      <c r="X176" s="24"/>
      <c r="Y176" s="24"/>
      <c r="Z176" s="24"/>
    </row>
    <row r="177" customFormat="false" ht="13.5" hidden="false" customHeight="false" outlineLevel="0" collapsed="false">
      <c r="A177" s="25" t="s">
        <v>408</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customFormat="false" ht="13.5" hidden="false" customHeight="false" outlineLevel="0" collapsed="false">
      <c r="A178" s="11" t="s">
        <v>143</v>
      </c>
      <c r="B178" s="28" t="s">
        <v>143</v>
      </c>
      <c r="C178" s="24"/>
      <c r="D178" s="24" t="n">
        <v>1</v>
      </c>
      <c r="E178" s="24"/>
      <c r="F178" s="19" t="s">
        <v>409</v>
      </c>
      <c r="G178" s="29" t="s">
        <v>410</v>
      </c>
      <c r="H178" s="24"/>
      <c r="I178" s="24"/>
      <c r="J178" s="24"/>
      <c r="K178" s="24"/>
      <c r="L178" s="24"/>
      <c r="M178" s="24"/>
      <c r="N178" s="24"/>
      <c r="O178" s="24"/>
      <c r="P178" s="24"/>
      <c r="Q178" s="24"/>
      <c r="R178" s="24"/>
      <c r="S178" s="24"/>
      <c r="T178" s="24"/>
      <c r="U178" s="24"/>
      <c r="V178" s="24"/>
      <c r="W178" s="24"/>
      <c r="X178" s="24"/>
      <c r="Y178" s="24"/>
      <c r="Z178" s="24"/>
    </row>
    <row r="179" customFormat="false" ht="13.5" hidden="false" customHeight="false" outlineLevel="0" collapsed="false">
      <c r="A179" s="26"/>
      <c r="B179" s="26"/>
      <c r="C179" s="26"/>
      <c r="D179" s="26" t="n">
        <v>2</v>
      </c>
      <c r="E179" s="26"/>
      <c r="F179" s="26"/>
      <c r="G179" s="40" t="s">
        <v>411</v>
      </c>
      <c r="H179" s="26"/>
      <c r="I179" s="26"/>
      <c r="J179" s="26"/>
      <c r="K179" s="26"/>
      <c r="L179" s="26"/>
      <c r="M179" s="26"/>
      <c r="N179" s="26"/>
      <c r="O179" s="26"/>
      <c r="P179" s="26"/>
      <c r="Q179" s="26"/>
      <c r="R179" s="26"/>
      <c r="S179" s="26"/>
      <c r="T179" s="26"/>
      <c r="U179" s="26"/>
      <c r="V179" s="26"/>
      <c r="W179" s="26"/>
      <c r="X179" s="26"/>
      <c r="Y179" s="26"/>
      <c r="Z179" s="26"/>
    </row>
    <row r="180" customFormat="false" ht="13.5" hidden="false" customHeight="false" outlineLevel="0" collapsed="false">
      <c r="A180" s="11" t="s">
        <v>254</v>
      </c>
      <c r="B180" s="28"/>
      <c r="C180" s="24"/>
      <c r="D180" s="24"/>
      <c r="E180" s="24" t="n">
        <v>1</v>
      </c>
      <c r="F180" s="19" t="s">
        <v>412</v>
      </c>
      <c r="G180" s="29" t="s">
        <v>413</v>
      </c>
      <c r="H180" s="24"/>
      <c r="I180" s="24"/>
      <c r="J180" s="24"/>
      <c r="K180" s="24"/>
      <c r="L180" s="24"/>
      <c r="M180" s="24"/>
      <c r="N180" s="24"/>
      <c r="O180" s="24"/>
      <c r="P180" s="24"/>
      <c r="Q180" s="24"/>
      <c r="R180" s="24"/>
      <c r="S180" s="24"/>
      <c r="T180" s="24"/>
      <c r="U180" s="24"/>
      <c r="V180" s="24"/>
      <c r="W180" s="24"/>
      <c r="X180" s="24"/>
      <c r="Y180" s="24"/>
      <c r="Z180" s="24"/>
    </row>
    <row r="181" customFormat="false" ht="13.5" hidden="false" customHeight="false" outlineLevel="0" collapsed="false">
      <c r="A181" s="11" t="s">
        <v>254</v>
      </c>
      <c r="B181" s="28"/>
      <c r="C181" s="24"/>
      <c r="D181" s="24"/>
      <c r="E181" s="24" t="n">
        <v>2</v>
      </c>
      <c r="F181" s="19" t="s">
        <v>414</v>
      </c>
      <c r="G181" s="29" t="s">
        <v>415</v>
      </c>
      <c r="H181" s="24"/>
      <c r="I181" s="24"/>
      <c r="J181" s="24"/>
      <c r="K181" s="24"/>
      <c r="L181" s="24"/>
      <c r="M181" s="24"/>
      <c r="N181" s="24"/>
      <c r="O181" s="24"/>
      <c r="P181" s="24"/>
      <c r="Q181" s="24"/>
      <c r="R181" s="24"/>
      <c r="S181" s="24"/>
      <c r="T181" s="24"/>
      <c r="U181" s="24"/>
      <c r="V181" s="24"/>
      <c r="W181" s="24"/>
      <c r="X181" s="24"/>
      <c r="Y181" s="24"/>
      <c r="Z181" s="24"/>
    </row>
    <row r="182" customFormat="false" ht="13.5" hidden="false" customHeight="false" outlineLevel="0" collapsed="false">
      <c r="A182" s="11" t="s">
        <v>143</v>
      </c>
      <c r="B182" s="28" t="s">
        <v>143</v>
      </c>
      <c r="C182" s="24"/>
      <c r="D182" s="24"/>
      <c r="E182" s="24" t="n">
        <v>3</v>
      </c>
      <c r="F182" s="19" t="s">
        <v>416</v>
      </c>
      <c r="G182" s="29" t="s">
        <v>417</v>
      </c>
      <c r="H182" s="24"/>
      <c r="I182" s="24"/>
      <c r="J182" s="24"/>
      <c r="K182" s="24"/>
      <c r="L182" s="24"/>
      <c r="M182" s="24"/>
      <c r="N182" s="24"/>
      <c r="O182" s="24"/>
      <c r="P182" s="24"/>
      <c r="Q182" s="24"/>
      <c r="R182" s="24"/>
      <c r="S182" s="24"/>
      <c r="T182" s="24"/>
      <c r="U182" s="24"/>
      <c r="V182" s="24"/>
      <c r="W182" s="24"/>
      <c r="X182" s="24"/>
      <c r="Y182" s="24"/>
      <c r="Z182" s="24"/>
    </row>
    <row r="183" customFormat="false" ht="13.5" hidden="false" customHeight="false" outlineLevel="0" collapsed="false">
      <c r="A183" s="11" t="s">
        <v>138</v>
      </c>
      <c r="B183" s="28"/>
      <c r="C183" s="24"/>
      <c r="D183" s="24"/>
      <c r="E183" s="24" t="n">
        <v>4</v>
      </c>
      <c r="F183" s="19" t="s">
        <v>418</v>
      </c>
      <c r="G183" s="29" t="s">
        <v>419</v>
      </c>
      <c r="H183" s="24"/>
      <c r="I183" s="24"/>
      <c r="J183" s="24"/>
      <c r="K183" s="24"/>
      <c r="L183" s="24"/>
      <c r="M183" s="24"/>
      <c r="N183" s="24"/>
      <c r="O183" s="24"/>
      <c r="P183" s="24"/>
      <c r="Q183" s="24"/>
      <c r="R183" s="24"/>
      <c r="S183" s="24"/>
      <c r="T183" s="24"/>
      <c r="U183" s="24"/>
      <c r="V183" s="24"/>
      <c r="W183" s="24"/>
      <c r="X183" s="24"/>
      <c r="Y183" s="24"/>
      <c r="Z183" s="24"/>
    </row>
    <row r="184" customFormat="false" ht="13.5" hidden="false" customHeight="false" outlineLevel="0" collapsed="false">
      <c r="A184" s="11" t="s">
        <v>143</v>
      </c>
      <c r="B184" s="28" t="s">
        <v>143</v>
      </c>
      <c r="C184" s="24"/>
      <c r="D184" s="24" t="n">
        <v>3</v>
      </c>
      <c r="E184" s="24"/>
      <c r="F184" s="19" t="s">
        <v>420</v>
      </c>
      <c r="G184" s="29" t="s">
        <v>421</v>
      </c>
      <c r="H184" s="24"/>
      <c r="I184" s="24"/>
      <c r="J184" s="24"/>
      <c r="K184" s="24"/>
      <c r="L184" s="24"/>
      <c r="M184" s="24"/>
      <c r="N184" s="24"/>
      <c r="O184" s="24"/>
      <c r="P184" s="24"/>
      <c r="Q184" s="24"/>
      <c r="R184" s="24"/>
      <c r="S184" s="24"/>
      <c r="T184" s="24"/>
      <c r="U184" s="24"/>
      <c r="V184" s="24"/>
      <c r="W184" s="24"/>
      <c r="X184" s="24"/>
      <c r="Y184" s="24"/>
      <c r="Z184" s="24"/>
    </row>
    <row r="185" customFormat="false" ht="13.5" hidden="false" customHeight="false" outlineLevel="0" collapsed="false">
      <c r="A185" s="25" t="s">
        <v>422</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customFormat="false" ht="13.5" hidden="false" customHeight="false" outlineLevel="0" collapsed="false">
      <c r="A186" s="11" t="s">
        <v>138</v>
      </c>
      <c r="B186" s="28"/>
      <c r="C186" s="24"/>
      <c r="D186" s="24" t="n">
        <v>1</v>
      </c>
      <c r="E186" s="24"/>
      <c r="F186" s="41" t="s">
        <v>423</v>
      </c>
      <c r="G186" s="42" t="s">
        <v>424</v>
      </c>
      <c r="H186" s="24"/>
      <c r="I186" s="24"/>
      <c r="J186" s="24"/>
      <c r="K186" s="24"/>
      <c r="L186" s="24"/>
      <c r="M186" s="24"/>
      <c r="N186" s="24"/>
      <c r="O186" s="24"/>
      <c r="P186" s="24"/>
      <c r="Q186" s="24"/>
      <c r="R186" s="24"/>
      <c r="S186" s="24"/>
      <c r="T186" s="24"/>
      <c r="U186" s="24"/>
      <c r="V186" s="24"/>
      <c r="W186" s="24"/>
      <c r="X186" s="24"/>
      <c r="Y186" s="24"/>
      <c r="Z186" s="24"/>
    </row>
    <row r="187" customFormat="false" ht="13.5" hidden="false" customHeight="false" outlineLevel="0" collapsed="false">
      <c r="A187" s="25" t="s">
        <v>425</v>
      </c>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customFormat="false" ht="13.5" hidden="false" customHeight="false" outlineLevel="0" collapsed="false">
      <c r="A188" s="26" t="s">
        <v>426</v>
      </c>
      <c r="B188" s="26"/>
      <c r="C188" s="26"/>
      <c r="D188" s="26"/>
      <c r="E188" s="26"/>
      <c r="F188" s="43"/>
      <c r="G188" s="34"/>
      <c r="H188" s="26"/>
      <c r="I188" s="26"/>
      <c r="J188" s="26"/>
      <c r="K188" s="26"/>
      <c r="L188" s="26"/>
      <c r="M188" s="26"/>
      <c r="N188" s="26"/>
      <c r="O188" s="26"/>
      <c r="P188" s="26"/>
      <c r="Q188" s="26"/>
      <c r="R188" s="26"/>
      <c r="S188" s="26"/>
      <c r="T188" s="26"/>
      <c r="U188" s="26"/>
      <c r="V188" s="26"/>
      <c r="W188" s="26"/>
      <c r="X188" s="26"/>
      <c r="Y188" s="26"/>
      <c r="Z188" s="26"/>
    </row>
    <row r="189" customFormat="false" ht="13.5" hidden="false" customHeight="false" outlineLevel="0" collapsed="false">
      <c r="A189" s="11" t="s">
        <v>138</v>
      </c>
      <c r="B189" s="28"/>
      <c r="C189" s="24"/>
      <c r="D189" s="24" t="n">
        <v>1</v>
      </c>
      <c r="E189" s="24"/>
      <c r="F189" s="41" t="s">
        <v>427</v>
      </c>
      <c r="G189" s="42" t="s">
        <v>428</v>
      </c>
      <c r="H189" s="24"/>
      <c r="I189" s="24"/>
      <c r="J189" s="24"/>
      <c r="K189" s="24"/>
      <c r="L189" s="24"/>
      <c r="M189" s="24"/>
      <c r="N189" s="24"/>
      <c r="O189" s="24"/>
      <c r="P189" s="24"/>
      <c r="Q189" s="24"/>
      <c r="R189" s="24"/>
      <c r="S189" s="24"/>
      <c r="T189" s="24"/>
      <c r="U189" s="24"/>
      <c r="V189" s="24"/>
      <c r="W189" s="24"/>
      <c r="X189" s="24"/>
      <c r="Y189" s="24"/>
      <c r="Z189" s="24"/>
    </row>
    <row r="190" customFormat="false" ht="13.5" hidden="false" customHeight="false" outlineLevel="0" collapsed="false">
      <c r="A190" s="11" t="s">
        <v>138</v>
      </c>
      <c r="B190" s="28"/>
      <c r="C190" s="24"/>
      <c r="D190" s="24" t="n">
        <v>2</v>
      </c>
      <c r="E190" s="24"/>
      <c r="F190" s="41" t="s">
        <v>429</v>
      </c>
      <c r="G190" s="42" t="s">
        <v>430</v>
      </c>
      <c r="H190" s="24"/>
      <c r="I190" s="24"/>
      <c r="J190" s="24"/>
      <c r="K190" s="24"/>
      <c r="L190" s="24"/>
      <c r="M190" s="24"/>
      <c r="N190" s="24"/>
      <c r="O190" s="24"/>
      <c r="P190" s="24"/>
      <c r="Q190" s="24"/>
      <c r="R190" s="24"/>
      <c r="S190" s="24"/>
      <c r="T190" s="24"/>
      <c r="U190" s="24"/>
      <c r="V190" s="24"/>
      <c r="W190" s="24"/>
      <c r="X190" s="24"/>
      <c r="Y190" s="24"/>
      <c r="Z190" s="24"/>
    </row>
    <row r="191" customFormat="false" ht="13.5" hidden="false" customHeight="false" outlineLevel="0" collapsed="false">
      <c r="A191" s="11" t="s">
        <v>138</v>
      </c>
      <c r="B191" s="28"/>
      <c r="C191" s="24"/>
      <c r="D191" s="24" t="n">
        <v>3</v>
      </c>
      <c r="E191" s="24"/>
      <c r="F191" s="41" t="s">
        <v>431</v>
      </c>
      <c r="G191" s="42" t="s">
        <v>432</v>
      </c>
      <c r="H191" s="24"/>
      <c r="I191" s="24"/>
      <c r="J191" s="24"/>
      <c r="K191" s="24"/>
      <c r="L191" s="24"/>
      <c r="M191" s="24"/>
      <c r="N191" s="24"/>
      <c r="O191" s="24"/>
      <c r="P191" s="24"/>
      <c r="Q191" s="24"/>
      <c r="R191" s="24"/>
      <c r="S191" s="24"/>
      <c r="T191" s="24"/>
      <c r="U191" s="24"/>
      <c r="V191" s="24"/>
      <c r="W191" s="24"/>
      <c r="X191" s="24"/>
      <c r="Y191" s="24"/>
      <c r="Z191" s="24"/>
    </row>
    <row r="192" customFormat="false" ht="13.5" hidden="false" customHeight="false" outlineLevel="0" collapsed="false">
      <c r="A192" s="11" t="s">
        <v>254</v>
      </c>
      <c r="B192" s="28"/>
      <c r="C192" s="24"/>
      <c r="D192" s="24" t="n">
        <v>4</v>
      </c>
      <c r="E192" s="24"/>
      <c r="F192" s="41" t="s">
        <v>433</v>
      </c>
      <c r="G192" s="42" t="s">
        <v>434</v>
      </c>
      <c r="H192" s="24"/>
      <c r="I192" s="24"/>
      <c r="J192" s="24"/>
      <c r="K192" s="24"/>
      <c r="L192" s="24"/>
      <c r="M192" s="24"/>
      <c r="N192" s="24"/>
      <c r="O192" s="24"/>
      <c r="P192" s="24"/>
      <c r="Q192" s="24"/>
      <c r="R192" s="24"/>
      <c r="S192" s="24"/>
      <c r="T192" s="24"/>
      <c r="U192" s="24"/>
      <c r="V192" s="24"/>
      <c r="W192" s="24"/>
      <c r="X192" s="24"/>
      <c r="Y192" s="24"/>
      <c r="Z192" s="24"/>
    </row>
    <row r="193" customFormat="false" ht="13.5" hidden="false" customHeight="false" outlineLevel="0" collapsed="false">
      <c r="A193" s="26" t="s">
        <v>435</v>
      </c>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customFormat="false" ht="13.5" hidden="false" customHeight="false" outlineLevel="0" collapsed="false">
      <c r="A194" s="11" t="s">
        <v>138</v>
      </c>
      <c r="B194" s="28"/>
      <c r="C194" s="24"/>
      <c r="D194" s="24" t="n">
        <v>1</v>
      </c>
      <c r="E194" s="24"/>
      <c r="F194" s="41" t="s">
        <v>436</v>
      </c>
      <c r="G194" s="42" t="s">
        <v>437</v>
      </c>
      <c r="H194" s="24"/>
      <c r="I194" s="24"/>
      <c r="J194" s="24"/>
      <c r="K194" s="24"/>
      <c r="L194" s="24"/>
      <c r="M194" s="24"/>
      <c r="N194" s="24"/>
      <c r="O194" s="24"/>
      <c r="P194" s="24"/>
      <c r="Q194" s="24"/>
      <c r="R194" s="24"/>
      <c r="S194" s="24"/>
      <c r="T194" s="24"/>
      <c r="U194" s="24"/>
      <c r="V194" s="24"/>
      <c r="W194" s="24"/>
      <c r="X194" s="24"/>
      <c r="Y194" s="24"/>
      <c r="Z194" s="24"/>
    </row>
    <row r="195" customFormat="false" ht="13.5" hidden="false" customHeight="false" outlineLevel="0" collapsed="false">
      <c r="A195" s="11" t="s">
        <v>138</v>
      </c>
      <c r="B195" s="28"/>
      <c r="C195" s="24"/>
      <c r="D195" s="24" t="n">
        <v>2</v>
      </c>
      <c r="E195" s="24"/>
      <c r="F195" s="41" t="s">
        <v>427</v>
      </c>
      <c r="G195" s="42" t="s">
        <v>428</v>
      </c>
      <c r="H195" s="24"/>
      <c r="I195" s="24"/>
      <c r="J195" s="24"/>
      <c r="K195" s="24"/>
      <c r="L195" s="24"/>
      <c r="M195" s="24"/>
      <c r="N195" s="24"/>
      <c r="O195" s="24"/>
      <c r="P195" s="24"/>
      <c r="Q195" s="24"/>
      <c r="R195" s="24"/>
      <c r="S195" s="24"/>
      <c r="T195" s="24"/>
      <c r="U195" s="24"/>
      <c r="V195" s="24"/>
      <c r="W195" s="24"/>
      <c r="X195" s="24"/>
      <c r="Y195" s="24"/>
      <c r="Z195" s="24"/>
    </row>
    <row r="196" customFormat="false" ht="13.5" hidden="false" customHeight="false" outlineLevel="0" collapsed="false">
      <c r="A196" s="25" t="s">
        <v>438</v>
      </c>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customFormat="false" ht="13.5" hidden="false" customHeight="false" outlineLevel="0" collapsed="false">
      <c r="A197" s="11" t="s">
        <v>254</v>
      </c>
      <c r="B197" s="28"/>
      <c r="C197" s="24"/>
      <c r="D197" s="24" t="n">
        <v>1</v>
      </c>
      <c r="E197" s="24"/>
      <c r="F197" s="41" t="s">
        <v>439</v>
      </c>
      <c r="G197" s="42" t="s">
        <v>440</v>
      </c>
      <c r="H197" s="24"/>
      <c r="I197" s="24"/>
      <c r="J197" s="24"/>
      <c r="K197" s="24"/>
      <c r="L197" s="24"/>
      <c r="M197" s="24"/>
      <c r="N197" s="24"/>
      <c r="O197" s="24"/>
      <c r="P197" s="24"/>
      <c r="Q197" s="24"/>
      <c r="R197" s="24"/>
      <c r="S197" s="24"/>
      <c r="T197" s="24"/>
      <c r="U197" s="24"/>
      <c r="V197" s="24"/>
      <c r="W197" s="24"/>
      <c r="X197" s="24"/>
      <c r="Y197" s="24"/>
      <c r="Z197" s="24"/>
    </row>
    <row r="198" customFormat="false" ht="13.5" hidden="false" customHeight="false" outlineLevel="0" collapsed="false">
      <c r="A198" s="11" t="s">
        <v>254</v>
      </c>
      <c r="B198" s="28"/>
      <c r="C198" s="24"/>
      <c r="D198" s="24" t="n">
        <v>2</v>
      </c>
      <c r="E198" s="24"/>
      <c r="F198" s="41" t="s">
        <v>441</v>
      </c>
      <c r="G198" s="42" t="s">
        <v>442</v>
      </c>
      <c r="H198" s="24"/>
      <c r="I198" s="24"/>
      <c r="J198" s="24"/>
      <c r="K198" s="24"/>
      <c r="L198" s="24"/>
      <c r="M198" s="24"/>
      <c r="N198" s="24"/>
      <c r="O198" s="24"/>
      <c r="P198" s="24"/>
      <c r="Q198" s="24"/>
      <c r="R198" s="24"/>
      <c r="S198" s="24"/>
      <c r="T198" s="24"/>
      <c r="U198" s="24"/>
      <c r="V198" s="24"/>
      <c r="W198" s="24"/>
      <c r="X198" s="24"/>
      <c r="Y198" s="24"/>
      <c r="Z198" s="24"/>
    </row>
    <row r="199" customFormat="false" ht="13.5" hidden="false" customHeight="false" outlineLevel="0" collapsed="false">
      <c r="A199" s="11" t="s">
        <v>138</v>
      </c>
      <c r="B199" s="28"/>
      <c r="C199" s="24"/>
      <c r="D199" s="24" t="n">
        <v>3</v>
      </c>
      <c r="E199" s="24"/>
      <c r="F199" s="41" t="s">
        <v>443</v>
      </c>
      <c r="G199" s="42" t="s">
        <v>444</v>
      </c>
      <c r="H199" s="24"/>
      <c r="I199" s="24"/>
      <c r="J199" s="24"/>
      <c r="K199" s="24"/>
      <c r="L199" s="24"/>
      <c r="M199" s="24"/>
      <c r="N199" s="24"/>
      <c r="O199" s="24"/>
      <c r="P199" s="24"/>
      <c r="Q199" s="24"/>
      <c r="R199" s="24"/>
      <c r="S199" s="24"/>
      <c r="T199" s="24"/>
      <c r="U199" s="24"/>
      <c r="V199" s="24"/>
      <c r="W199" s="24"/>
      <c r="X199" s="24"/>
      <c r="Y199" s="24"/>
      <c r="Z199" s="24"/>
    </row>
    <row r="200" customFormat="false" ht="13.5" hidden="false" customHeight="false" outlineLevel="0" collapsed="false">
      <c r="A200" s="25" t="s">
        <v>445</v>
      </c>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customFormat="false" ht="13.5" hidden="false" customHeight="false" outlineLevel="0" collapsed="false">
      <c r="A201" s="11" t="s">
        <v>143</v>
      </c>
      <c r="B201" s="28" t="s">
        <v>143</v>
      </c>
      <c r="C201" s="24"/>
      <c r="D201" s="24" t="n">
        <v>1</v>
      </c>
      <c r="E201" s="24"/>
      <c r="F201" s="41" t="s">
        <v>446</v>
      </c>
      <c r="G201" s="42" t="s">
        <v>447</v>
      </c>
      <c r="H201" s="24"/>
      <c r="I201" s="24"/>
      <c r="J201" s="24"/>
      <c r="K201" s="24"/>
      <c r="L201" s="24"/>
      <c r="M201" s="24"/>
      <c r="N201" s="24"/>
      <c r="O201" s="24"/>
      <c r="P201" s="24"/>
      <c r="Q201" s="24"/>
      <c r="R201" s="24"/>
      <c r="S201" s="24"/>
      <c r="T201" s="24"/>
      <c r="U201" s="24"/>
      <c r="V201" s="24"/>
      <c r="W201" s="24"/>
      <c r="X201" s="24"/>
      <c r="Y201" s="24"/>
      <c r="Z201" s="24"/>
    </row>
    <row r="202" customFormat="false" ht="13.5" hidden="false" customHeight="false" outlineLevel="0" collapsed="false">
      <c r="A202" s="11" t="s">
        <v>143</v>
      </c>
      <c r="B202" s="28" t="s">
        <v>143</v>
      </c>
      <c r="C202" s="24"/>
      <c r="D202" s="24" t="n">
        <v>2</v>
      </c>
      <c r="E202" s="24"/>
      <c r="F202" s="41" t="s">
        <v>448</v>
      </c>
      <c r="G202" s="42" t="s">
        <v>449</v>
      </c>
      <c r="H202" s="24"/>
      <c r="I202" s="24"/>
      <c r="J202" s="24"/>
      <c r="K202" s="24"/>
      <c r="L202" s="24"/>
      <c r="M202" s="24"/>
      <c r="N202" s="24"/>
      <c r="O202" s="24"/>
      <c r="P202" s="24"/>
      <c r="Q202" s="24"/>
      <c r="R202" s="24"/>
      <c r="S202" s="24"/>
      <c r="T202" s="24"/>
      <c r="U202" s="24"/>
      <c r="V202" s="24"/>
      <c r="W202" s="24"/>
      <c r="X202" s="24"/>
      <c r="Y202" s="24"/>
      <c r="Z202" s="24"/>
    </row>
    <row r="203" customFormat="false" ht="13.5" hidden="false" customHeight="false" outlineLevel="0" collapsed="false">
      <c r="A203" s="26"/>
      <c r="B203" s="26"/>
      <c r="C203" s="26"/>
      <c r="D203" s="26" t="n">
        <v>3</v>
      </c>
      <c r="E203" s="26"/>
      <c r="F203" s="43"/>
      <c r="G203" s="40" t="s">
        <v>450</v>
      </c>
      <c r="H203" s="26"/>
      <c r="I203" s="26"/>
      <c r="J203" s="26"/>
      <c r="K203" s="26"/>
      <c r="L203" s="26"/>
      <c r="M203" s="26"/>
      <c r="N203" s="26"/>
      <c r="O203" s="26"/>
      <c r="P203" s="26"/>
      <c r="Q203" s="26"/>
      <c r="R203" s="26"/>
      <c r="S203" s="26"/>
      <c r="T203" s="26"/>
      <c r="U203" s="26"/>
      <c r="V203" s="26"/>
      <c r="W203" s="26"/>
      <c r="X203" s="26"/>
      <c r="Y203" s="26"/>
      <c r="Z203" s="26"/>
    </row>
    <row r="204" customFormat="false" ht="13.5" hidden="false" customHeight="false" outlineLevel="0" collapsed="false">
      <c r="A204" s="11" t="s">
        <v>138</v>
      </c>
      <c r="B204" s="28"/>
      <c r="C204" s="24"/>
      <c r="D204" s="24"/>
      <c r="E204" s="24" t="n">
        <v>1</v>
      </c>
      <c r="F204" s="41" t="s">
        <v>451</v>
      </c>
      <c r="G204" s="42" t="s">
        <v>452</v>
      </c>
      <c r="H204" s="24"/>
      <c r="I204" s="24"/>
      <c r="J204" s="24"/>
      <c r="K204" s="24"/>
      <c r="L204" s="24"/>
      <c r="M204" s="24"/>
      <c r="N204" s="24"/>
      <c r="O204" s="24"/>
      <c r="P204" s="24"/>
      <c r="Q204" s="24"/>
      <c r="R204" s="24"/>
      <c r="S204" s="24"/>
      <c r="T204" s="24"/>
      <c r="U204" s="24"/>
      <c r="V204" s="24"/>
      <c r="W204" s="24"/>
      <c r="X204" s="24"/>
      <c r="Y204" s="24"/>
      <c r="Z204" s="24"/>
    </row>
    <row r="205" customFormat="false" ht="13.5" hidden="false" customHeight="false" outlineLevel="0" collapsed="false">
      <c r="A205" s="11" t="s">
        <v>138</v>
      </c>
      <c r="B205" s="28"/>
      <c r="C205" s="24"/>
      <c r="D205" s="24"/>
      <c r="E205" s="24" t="n">
        <v>2</v>
      </c>
      <c r="F205" s="41" t="s">
        <v>453</v>
      </c>
      <c r="G205" s="42" t="s">
        <v>454</v>
      </c>
      <c r="H205" s="24"/>
      <c r="I205" s="24"/>
      <c r="J205" s="24"/>
      <c r="K205" s="24"/>
      <c r="L205" s="24"/>
      <c r="M205" s="24"/>
      <c r="N205" s="24"/>
      <c r="O205" s="24"/>
      <c r="P205" s="24"/>
      <c r="Q205" s="24"/>
      <c r="R205" s="24"/>
      <c r="S205" s="24"/>
      <c r="T205" s="24"/>
      <c r="U205" s="24"/>
      <c r="V205" s="24"/>
      <c r="W205" s="24"/>
      <c r="X205" s="24"/>
      <c r="Y205" s="24"/>
      <c r="Z205" s="24"/>
    </row>
    <row r="206" customFormat="false" ht="13.5" hidden="false" customHeight="false" outlineLevel="0" collapsed="false">
      <c r="A206" s="11" t="s">
        <v>138</v>
      </c>
      <c r="B206" s="28"/>
      <c r="C206" s="24"/>
      <c r="D206" s="24"/>
      <c r="E206" s="24" t="n">
        <v>3</v>
      </c>
      <c r="F206" s="41" t="s">
        <v>455</v>
      </c>
      <c r="G206" s="42" t="s">
        <v>456</v>
      </c>
      <c r="H206" s="24"/>
      <c r="I206" s="24"/>
      <c r="J206" s="24"/>
      <c r="K206" s="24"/>
      <c r="L206" s="24"/>
      <c r="M206" s="24"/>
      <c r="N206" s="24"/>
      <c r="O206" s="24"/>
      <c r="P206" s="24"/>
      <c r="Q206" s="24"/>
      <c r="R206" s="24"/>
      <c r="S206" s="24"/>
      <c r="T206" s="24"/>
      <c r="U206" s="24"/>
      <c r="V206" s="24"/>
      <c r="W206" s="24"/>
      <c r="X206" s="24"/>
      <c r="Y206" s="24"/>
      <c r="Z206" s="24"/>
    </row>
    <row r="207" customFormat="false" ht="13.5" hidden="false" customHeight="false" outlineLevel="0" collapsed="false">
      <c r="A207" s="44" t="s">
        <v>457</v>
      </c>
      <c r="B207" s="24"/>
      <c r="C207" s="24"/>
      <c r="D207" s="36"/>
      <c r="E207" s="24"/>
      <c r="F207" s="17"/>
      <c r="G207" s="42" t="s">
        <v>458</v>
      </c>
      <c r="H207" s="24"/>
      <c r="I207" s="24"/>
      <c r="J207" s="24"/>
      <c r="K207" s="24"/>
      <c r="L207" s="24"/>
      <c r="M207" s="24"/>
      <c r="N207" s="24"/>
      <c r="O207" s="24"/>
      <c r="P207" s="24"/>
      <c r="Q207" s="24"/>
      <c r="R207" s="24"/>
      <c r="S207" s="24"/>
      <c r="T207" s="24"/>
      <c r="U207" s="24"/>
      <c r="V207" s="24"/>
      <c r="W207" s="24"/>
      <c r="X207" s="24"/>
      <c r="Y207" s="24"/>
      <c r="Z207" s="24"/>
    </row>
    <row r="208" customFormat="false" ht="13.5" hidden="false" customHeight="false" outlineLevel="0" collapsed="false">
      <c r="A208" s="25" t="s">
        <v>459</v>
      </c>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customFormat="false" ht="13.5" hidden="false" customHeight="false" outlineLevel="0" collapsed="false">
      <c r="A209" s="11" t="s">
        <v>143</v>
      </c>
      <c r="B209" s="28" t="s">
        <v>143</v>
      </c>
      <c r="C209" s="24"/>
      <c r="D209" s="24" t="n">
        <v>1</v>
      </c>
      <c r="E209" s="24"/>
      <c r="F209" s="41" t="s">
        <v>460</v>
      </c>
      <c r="G209" s="42" t="s">
        <v>461</v>
      </c>
      <c r="H209" s="24"/>
      <c r="I209" s="24"/>
      <c r="J209" s="24"/>
      <c r="K209" s="24"/>
      <c r="L209" s="24"/>
      <c r="M209" s="24"/>
      <c r="N209" s="24"/>
      <c r="O209" s="24"/>
      <c r="P209" s="24"/>
      <c r="Q209" s="24"/>
      <c r="R209" s="24"/>
      <c r="S209" s="24"/>
      <c r="T209" s="24"/>
      <c r="U209" s="24"/>
      <c r="V209" s="24"/>
      <c r="W209" s="24"/>
      <c r="X209" s="24"/>
      <c r="Y209" s="24"/>
      <c r="Z209" s="24"/>
    </row>
    <row r="210" customFormat="false" ht="13.5" hidden="false" customHeight="false" outlineLevel="0" collapsed="false">
      <c r="A210" s="25" t="s">
        <v>462</v>
      </c>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customFormat="false" ht="13.5" hidden="false" customHeight="false" outlineLevel="0" collapsed="false">
      <c r="A211" s="34" t="s">
        <v>463</v>
      </c>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customFormat="false" ht="13.5" hidden="false" customHeight="false" outlineLevel="0" collapsed="false">
      <c r="A212" s="11" t="s">
        <v>254</v>
      </c>
      <c r="B212" s="28"/>
      <c r="C212" s="24"/>
      <c r="D212" s="24" t="n">
        <v>1</v>
      </c>
      <c r="E212" s="24"/>
      <c r="F212" s="41" t="s">
        <v>464</v>
      </c>
      <c r="G212" s="42" t="s">
        <v>465</v>
      </c>
      <c r="H212" s="24"/>
      <c r="I212" s="24"/>
      <c r="J212" s="24"/>
      <c r="K212" s="24"/>
      <c r="L212" s="24"/>
      <c r="M212" s="24"/>
      <c r="N212" s="24"/>
      <c r="O212" s="24"/>
      <c r="P212" s="24"/>
      <c r="Q212" s="24"/>
      <c r="R212" s="24"/>
      <c r="S212" s="24"/>
      <c r="T212" s="24"/>
      <c r="U212" s="24"/>
      <c r="V212" s="24"/>
      <c r="W212" s="24"/>
      <c r="X212" s="24"/>
      <c r="Y212" s="24"/>
      <c r="Z212" s="24"/>
    </row>
    <row r="213" customFormat="false" ht="13.5" hidden="false" customHeight="false" outlineLevel="0" collapsed="false">
      <c r="A213" s="11" t="s">
        <v>254</v>
      </c>
      <c r="B213" s="28"/>
      <c r="C213" s="24"/>
      <c r="D213" s="24" t="n">
        <v>2</v>
      </c>
      <c r="E213" s="24"/>
      <c r="F213" s="41" t="s">
        <v>466</v>
      </c>
      <c r="G213" s="42" t="s">
        <v>467</v>
      </c>
      <c r="H213" s="24"/>
      <c r="I213" s="24"/>
      <c r="J213" s="24"/>
      <c r="K213" s="24"/>
      <c r="L213" s="24"/>
      <c r="M213" s="24"/>
      <c r="N213" s="24"/>
      <c r="O213" s="24"/>
      <c r="P213" s="24"/>
      <c r="Q213" s="24"/>
      <c r="R213" s="24"/>
      <c r="S213" s="24"/>
      <c r="T213" s="24"/>
      <c r="U213" s="24"/>
      <c r="V213" s="24"/>
      <c r="W213" s="24"/>
      <c r="X213" s="24"/>
      <c r="Y213" s="24"/>
      <c r="Z213" s="24"/>
    </row>
    <row r="214" customFormat="false" ht="13.5" hidden="false" customHeight="false" outlineLevel="0" collapsed="false">
      <c r="A214" s="34" t="s">
        <v>468</v>
      </c>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customFormat="false" ht="13.5" hidden="false" customHeight="false" outlineLevel="0" collapsed="false">
      <c r="A215" s="11" t="s">
        <v>254</v>
      </c>
      <c r="B215" s="28"/>
      <c r="C215" s="24"/>
      <c r="D215" s="24" t="n">
        <v>1</v>
      </c>
      <c r="E215" s="24"/>
      <c r="F215" s="41" t="s">
        <v>466</v>
      </c>
      <c r="G215" s="42" t="s">
        <v>467</v>
      </c>
      <c r="H215" s="24"/>
      <c r="I215" s="24"/>
      <c r="J215" s="24"/>
      <c r="K215" s="24"/>
      <c r="L215" s="24"/>
      <c r="M215" s="24"/>
      <c r="N215" s="24"/>
      <c r="O215" s="24"/>
      <c r="P215" s="24"/>
      <c r="Q215" s="24"/>
      <c r="R215" s="24"/>
      <c r="S215" s="24"/>
      <c r="T215" s="24"/>
      <c r="U215" s="24"/>
      <c r="V215" s="24"/>
      <c r="W215" s="24"/>
      <c r="X215" s="24"/>
      <c r="Y215" s="24"/>
      <c r="Z215" s="24"/>
    </row>
    <row r="216" customFormat="false" ht="13.5" hidden="false" customHeight="false" outlineLevel="0" collapsed="false">
      <c r="A216" s="11" t="s">
        <v>254</v>
      </c>
      <c r="B216" s="28"/>
      <c r="C216" s="24"/>
      <c r="D216" s="24" t="n">
        <v>2</v>
      </c>
      <c r="E216" s="24"/>
      <c r="F216" s="41" t="s">
        <v>469</v>
      </c>
      <c r="G216" s="42" t="s">
        <v>470</v>
      </c>
      <c r="H216" s="24"/>
      <c r="I216" s="24"/>
      <c r="J216" s="24"/>
      <c r="K216" s="24"/>
      <c r="L216" s="24"/>
      <c r="M216" s="24"/>
      <c r="N216" s="24"/>
      <c r="O216" s="24"/>
      <c r="P216" s="24"/>
      <c r="Q216" s="24"/>
      <c r="R216" s="24"/>
      <c r="S216" s="24"/>
      <c r="T216" s="24"/>
      <c r="U216" s="24"/>
      <c r="V216" s="24"/>
      <c r="W216" s="24"/>
      <c r="X216" s="24"/>
      <c r="Y216" s="24"/>
      <c r="Z216" s="24"/>
    </row>
    <row r="217" customFormat="false" ht="13.5" hidden="false" customHeight="false" outlineLevel="0" collapsed="false">
      <c r="A217" s="11" t="s">
        <v>254</v>
      </c>
      <c r="B217" s="28"/>
      <c r="C217" s="24"/>
      <c r="D217" s="24" t="n">
        <v>3</v>
      </c>
      <c r="E217" s="24"/>
      <c r="F217" s="41" t="s">
        <v>471</v>
      </c>
      <c r="G217" s="42" t="s">
        <v>472</v>
      </c>
      <c r="H217" s="24"/>
      <c r="I217" s="24"/>
      <c r="J217" s="24"/>
      <c r="K217" s="24"/>
      <c r="L217" s="24"/>
      <c r="M217" s="24"/>
      <c r="N217" s="24"/>
      <c r="O217" s="24"/>
      <c r="P217" s="24"/>
      <c r="Q217" s="24"/>
      <c r="R217" s="24"/>
      <c r="S217" s="24"/>
      <c r="T217" s="24"/>
      <c r="U217" s="24"/>
      <c r="V217" s="24"/>
      <c r="W217" s="24"/>
      <c r="X217" s="24"/>
      <c r="Y217" s="24"/>
      <c r="Z217" s="24"/>
    </row>
    <row r="218" customFormat="false" ht="13.5" hidden="false" customHeight="false" outlineLevel="0" collapsed="false">
      <c r="A218" s="34" t="s">
        <v>473</v>
      </c>
      <c r="B218" s="26"/>
      <c r="C218" s="26"/>
      <c r="D218" s="26"/>
      <c r="E218" s="26"/>
      <c r="F218" s="43"/>
      <c r="G218" s="34"/>
      <c r="H218" s="26"/>
      <c r="I218" s="26"/>
      <c r="J218" s="26"/>
      <c r="K218" s="26"/>
      <c r="L218" s="26"/>
      <c r="M218" s="26"/>
      <c r="N218" s="26"/>
      <c r="O218" s="26"/>
      <c r="P218" s="26"/>
      <c r="Q218" s="26"/>
      <c r="R218" s="26"/>
      <c r="S218" s="26"/>
      <c r="T218" s="26"/>
      <c r="U218" s="26"/>
      <c r="V218" s="26"/>
      <c r="W218" s="26"/>
      <c r="X218" s="26"/>
      <c r="Y218" s="26"/>
      <c r="Z218" s="26"/>
    </row>
    <row r="219" customFormat="false" ht="13.5" hidden="false" customHeight="false" outlineLevel="0" collapsed="false">
      <c r="A219" s="11" t="s">
        <v>254</v>
      </c>
      <c r="B219" s="28"/>
      <c r="C219" s="24"/>
      <c r="D219" s="24" t="n">
        <v>1</v>
      </c>
      <c r="E219" s="24"/>
      <c r="F219" s="41" t="s">
        <v>474</v>
      </c>
      <c r="G219" s="42" t="s">
        <v>475</v>
      </c>
      <c r="H219" s="24"/>
      <c r="I219" s="24"/>
      <c r="J219" s="24"/>
      <c r="K219" s="24"/>
      <c r="L219" s="24"/>
      <c r="M219" s="24"/>
      <c r="N219" s="24"/>
      <c r="O219" s="24"/>
      <c r="P219" s="24"/>
      <c r="Q219" s="24"/>
      <c r="R219" s="24"/>
      <c r="S219" s="24"/>
      <c r="T219" s="24"/>
      <c r="U219" s="24"/>
      <c r="V219" s="24"/>
      <c r="W219" s="24"/>
      <c r="X219" s="24"/>
      <c r="Y219" s="24"/>
      <c r="Z219" s="24"/>
    </row>
    <row r="220" customFormat="false" ht="13.5" hidden="false" customHeight="false" outlineLevel="0" collapsed="false">
      <c r="A220" s="11" t="s">
        <v>254</v>
      </c>
      <c r="B220" s="28"/>
      <c r="C220" s="24"/>
      <c r="D220" s="24" t="n">
        <v>2</v>
      </c>
      <c r="E220" s="24"/>
      <c r="F220" s="41" t="s">
        <v>466</v>
      </c>
      <c r="G220" s="42" t="s">
        <v>467</v>
      </c>
      <c r="H220" s="24"/>
      <c r="I220" s="24"/>
      <c r="J220" s="24"/>
      <c r="K220" s="24"/>
      <c r="L220" s="24"/>
      <c r="M220" s="24"/>
      <c r="N220" s="24"/>
      <c r="O220" s="24"/>
      <c r="P220" s="24"/>
      <c r="Q220" s="24"/>
      <c r="R220" s="24"/>
      <c r="S220" s="24"/>
      <c r="T220" s="24"/>
      <c r="U220" s="24"/>
      <c r="V220" s="24"/>
      <c r="W220" s="24"/>
      <c r="X220" s="24"/>
      <c r="Y220" s="24"/>
      <c r="Z220" s="24"/>
    </row>
    <row r="221" customFormat="false" ht="13.5" hidden="false" customHeight="false" outlineLevel="0" collapsed="false">
      <c r="A221" s="11" t="s">
        <v>254</v>
      </c>
      <c r="B221" s="28"/>
      <c r="C221" s="24"/>
      <c r="D221" s="24" t="n">
        <v>3</v>
      </c>
      <c r="E221" s="24"/>
      <c r="F221" s="41" t="s">
        <v>476</v>
      </c>
      <c r="G221" s="42" t="s">
        <v>477</v>
      </c>
      <c r="H221" s="24"/>
      <c r="I221" s="24"/>
      <c r="J221" s="24"/>
      <c r="K221" s="24"/>
      <c r="L221" s="24"/>
      <c r="M221" s="24"/>
      <c r="N221" s="24"/>
      <c r="O221" s="24"/>
      <c r="P221" s="24"/>
      <c r="Q221" s="24"/>
      <c r="R221" s="24"/>
      <c r="S221" s="24"/>
      <c r="T221" s="24"/>
      <c r="U221" s="24"/>
      <c r="V221" s="24"/>
      <c r="W221" s="24"/>
      <c r="X221" s="24"/>
      <c r="Y221" s="24"/>
      <c r="Z221" s="24"/>
    </row>
    <row r="222" customFormat="false" ht="13.5" hidden="false" customHeight="false" outlineLevel="0" collapsed="false">
      <c r="A222" s="11" t="s">
        <v>254</v>
      </c>
      <c r="B222" s="28"/>
      <c r="C222" s="24"/>
      <c r="D222" s="24" t="n">
        <v>4</v>
      </c>
      <c r="E222" s="24"/>
      <c r="F222" s="41" t="s">
        <v>478</v>
      </c>
      <c r="G222" s="42" t="s">
        <v>479</v>
      </c>
      <c r="H222" s="24"/>
      <c r="I222" s="24"/>
      <c r="J222" s="24"/>
      <c r="K222" s="24"/>
      <c r="L222" s="24"/>
      <c r="M222" s="24"/>
      <c r="N222" s="24"/>
      <c r="O222" s="24"/>
      <c r="P222" s="24"/>
      <c r="Q222" s="24"/>
      <c r="R222" s="24"/>
      <c r="S222" s="24"/>
      <c r="T222" s="24"/>
      <c r="U222" s="24"/>
      <c r="V222" s="24"/>
      <c r="W222" s="24"/>
      <c r="X222" s="24"/>
      <c r="Y222" s="24"/>
      <c r="Z222" s="24"/>
    </row>
    <row r="223" customFormat="false" ht="13.5" hidden="false" customHeight="false" outlineLevel="0" collapsed="false">
      <c r="A223" s="45" t="s">
        <v>480</v>
      </c>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customFormat="false" ht="13.5" hidden="false" customHeight="false" outlineLevel="0" collapsed="false">
      <c r="A224" s="11" t="s">
        <v>254</v>
      </c>
      <c r="B224" s="24"/>
      <c r="C224" s="24"/>
      <c r="D224" s="11" t="s">
        <v>329</v>
      </c>
      <c r="E224" s="24"/>
      <c r="F224" s="42" t="s">
        <v>481</v>
      </c>
      <c r="G224" s="24"/>
      <c r="H224" s="24"/>
      <c r="I224" s="24"/>
      <c r="J224" s="24"/>
      <c r="K224" s="24"/>
      <c r="L224" s="24"/>
      <c r="M224" s="24"/>
      <c r="N224" s="24"/>
      <c r="O224" s="24"/>
      <c r="P224" s="24"/>
      <c r="Q224" s="24"/>
      <c r="R224" s="24"/>
      <c r="S224" s="24"/>
      <c r="T224" s="24"/>
      <c r="U224" s="24"/>
      <c r="V224" s="24"/>
      <c r="W224" s="24"/>
      <c r="X224" s="24"/>
      <c r="Y224" s="24"/>
      <c r="Z224" s="24"/>
    </row>
    <row r="225" customFormat="false" ht="13.5" hidden="false" customHeight="false" outlineLevel="0" collapsed="false">
      <c r="A225" s="11" t="s">
        <v>254</v>
      </c>
      <c r="B225" s="24"/>
      <c r="C225" s="24"/>
      <c r="D225" s="11" t="s">
        <v>329</v>
      </c>
      <c r="E225" s="24"/>
      <c r="F225" s="42" t="s">
        <v>482</v>
      </c>
      <c r="G225" s="24"/>
      <c r="H225" s="24"/>
      <c r="I225" s="24"/>
      <c r="J225" s="24"/>
      <c r="K225" s="24"/>
      <c r="L225" s="24"/>
      <c r="M225" s="24"/>
      <c r="N225" s="24"/>
      <c r="O225" s="24"/>
      <c r="P225" s="24"/>
      <c r="Q225" s="24"/>
      <c r="R225" s="24"/>
      <c r="S225" s="24"/>
      <c r="T225" s="24"/>
      <c r="U225" s="24"/>
      <c r="V225" s="24"/>
      <c r="W225" s="24"/>
      <c r="X225" s="24"/>
      <c r="Y225" s="24"/>
      <c r="Z225" s="24"/>
    </row>
    <row r="226" customFormat="false" ht="13.5" hidden="false" customHeight="false" outlineLevel="0" collapsed="false">
      <c r="A226" s="11" t="s">
        <v>254</v>
      </c>
      <c r="B226" s="24"/>
      <c r="C226" s="24"/>
      <c r="D226" s="11" t="s">
        <v>329</v>
      </c>
      <c r="E226" s="24"/>
      <c r="F226" s="42" t="s">
        <v>483</v>
      </c>
      <c r="G226" s="24"/>
      <c r="H226" s="24"/>
      <c r="I226" s="24"/>
      <c r="J226" s="24"/>
      <c r="K226" s="24"/>
      <c r="L226" s="24"/>
      <c r="M226" s="24"/>
      <c r="N226" s="24"/>
      <c r="O226" s="24"/>
      <c r="P226" s="24"/>
      <c r="Q226" s="24"/>
      <c r="R226" s="24"/>
      <c r="S226" s="24"/>
      <c r="T226" s="24"/>
      <c r="U226" s="24"/>
      <c r="V226" s="24"/>
      <c r="W226" s="24"/>
      <c r="X226" s="24"/>
      <c r="Y226" s="24"/>
      <c r="Z226" s="24"/>
    </row>
    <row r="227" customFormat="false" ht="13.5" hidden="false" customHeight="false" outlineLevel="0" collapsed="false">
      <c r="A227" s="45" t="s">
        <v>484</v>
      </c>
      <c r="B227" s="24"/>
      <c r="C227" s="24"/>
      <c r="D227" s="11" t="s">
        <v>130</v>
      </c>
      <c r="E227" s="24"/>
      <c r="F227" s="24" t="s">
        <v>485</v>
      </c>
      <c r="G227" s="24"/>
      <c r="H227" s="24"/>
      <c r="I227" s="24"/>
      <c r="J227" s="24"/>
      <c r="K227" s="24"/>
      <c r="L227" s="24"/>
      <c r="M227" s="24"/>
      <c r="N227" s="24"/>
      <c r="O227" s="24"/>
      <c r="P227" s="24"/>
      <c r="Q227" s="24"/>
      <c r="R227" s="24"/>
      <c r="S227" s="24"/>
      <c r="T227" s="24"/>
      <c r="U227" s="24"/>
      <c r="V227" s="24"/>
      <c r="W227" s="24"/>
      <c r="X227" s="24"/>
      <c r="Y227" s="24"/>
      <c r="Z227" s="24"/>
    </row>
    <row r="228" customFormat="false" ht="13.5" hidden="false" customHeight="false" outlineLevel="0" collapsed="false">
      <c r="A228" s="25" t="s">
        <v>486</v>
      </c>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customFormat="false" ht="13.5" hidden="false" customHeight="false" outlineLevel="0" collapsed="false">
      <c r="A229" s="26" t="s">
        <v>487</v>
      </c>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customFormat="false" ht="13.5" hidden="false" customHeight="false" outlineLevel="0" collapsed="false">
      <c r="A230" s="11" t="s">
        <v>254</v>
      </c>
      <c r="B230" s="28"/>
      <c r="C230" s="24"/>
      <c r="D230" s="11" t="s">
        <v>488</v>
      </c>
      <c r="E230" s="24"/>
      <c r="F230" s="41" t="s">
        <v>489</v>
      </c>
      <c r="G230" s="42" t="s">
        <v>490</v>
      </c>
      <c r="H230" s="24"/>
      <c r="I230" s="24"/>
      <c r="J230" s="24"/>
      <c r="K230" s="24"/>
      <c r="L230" s="24"/>
      <c r="M230" s="24"/>
      <c r="N230" s="24"/>
      <c r="O230" s="24"/>
      <c r="P230" s="24"/>
      <c r="Q230" s="24"/>
      <c r="R230" s="24"/>
      <c r="S230" s="24"/>
      <c r="T230" s="24"/>
      <c r="U230" s="24"/>
      <c r="V230" s="24"/>
      <c r="W230" s="24"/>
      <c r="X230" s="24"/>
      <c r="Y230" s="24"/>
      <c r="Z230" s="24"/>
    </row>
    <row r="231" customFormat="false" ht="13.5" hidden="false" customHeight="false" outlineLevel="0" collapsed="false">
      <c r="A231" s="44" t="s">
        <v>331</v>
      </c>
      <c r="B231" s="24"/>
      <c r="C231" s="24"/>
      <c r="D231" s="11" t="s">
        <v>329</v>
      </c>
      <c r="E231" s="24"/>
      <c r="F231" s="24"/>
      <c r="G231" s="42" t="s">
        <v>491</v>
      </c>
      <c r="H231" s="24"/>
      <c r="I231" s="24"/>
      <c r="J231" s="24"/>
      <c r="K231" s="24"/>
      <c r="L231" s="24"/>
      <c r="M231" s="24"/>
      <c r="N231" s="24"/>
      <c r="O231" s="24"/>
      <c r="P231" s="24"/>
      <c r="Q231" s="24"/>
      <c r="R231" s="24"/>
      <c r="S231" s="24"/>
      <c r="T231" s="24"/>
      <c r="U231" s="24"/>
      <c r="V231" s="24"/>
      <c r="W231" s="24"/>
      <c r="X231" s="24"/>
      <c r="Y231" s="24"/>
      <c r="Z231" s="24"/>
    </row>
    <row r="232" customFormat="false" ht="13.5" hidden="false" customHeight="false" outlineLevel="0" collapsed="false">
      <c r="A232" s="45" t="s">
        <v>492</v>
      </c>
      <c r="B232" s="24"/>
      <c r="C232" s="24"/>
      <c r="D232" s="24"/>
      <c r="E232" s="24"/>
      <c r="F232" s="41"/>
      <c r="G232" s="42"/>
      <c r="H232" s="24"/>
      <c r="I232" s="24"/>
      <c r="J232" s="24"/>
      <c r="K232" s="24"/>
      <c r="L232" s="24"/>
      <c r="M232" s="24"/>
      <c r="N232" s="24"/>
      <c r="O232" s="24"/>
      <c r="P232" s="24"/>
      <c r="Q232" s="24"/>
      <c r="R232" s="24"/>
      <c r="S232" s="24"/>
      <c r="T232" s="24"/>
      <c r="U232" s="24"/>
      <c r="V232" s="24"/>
      <c r="W232" s="24"/>
      <c r="X232" s="24"/>
      <c r="Y232" s="24"/>
      <c r="Z232" s="24"/>
    </row>
    <row r="233" customFormat="false" ht="13.5" hidden="false" customHeight="false" outlineLevel="0" collapsed="false">
      <c r="A233" s="11" t="s">
        <v>254</v>
      </c>
      <c r="B233" s="28"/>
      <c r="C233" s="24"/>
      <c r="D233" s="24" t="n">
        <v>11</v>
      </c>
      <c r="E233" s="24"/>
      <c r="F233" s="41" t="s">
        <v>493</v>
      </c>
      <c r="G233" s="42" t="s">
        <v>494</v>
      </c>
      <c r="H233" s="24"/>
      <c r="I233" s="24"/>
      <c r="J233" s="24"/>
      <c r="K233" s="24"/>
      <c r="L233" s="24"/>
      <c r="M233" s="24"/>
      <c r="N233" s="24"/>
      <c r="O233" s="24"/>
      <c r="P233" s="24"/>
      <c r="Q233" s="24"/>
      <c r="R233" s="24"/>
      <c r="S233" s="24"/>
      <c r="T233" s="24"/>
      <c r="U233" s="24"/>
      <c r="V233" s="24"/>
      <c r="W233" s="24"/>
      <c r="X233" s="24"/>
      <c r="Y233" s="24"/>
      <c r="Z233" s="24"/>
    </row>
    <row r="234" customFormat="false" ht="13.5" hidden="false" customHeight="false" outlineLevel="0" collapsed="false">
      <c r="A234" s="44" t="s">
        <v>331</v>
      </c>
      <c r="B234" s="24"/>
      <c r="C234" s="24"/>
      <c r="D234" s="11" t="s">
        <v>329</v>
      </c>
      <c r="E234" s="24"/>
      <c r="F234" s="41"/>
      <c r="G234" s="42" t="s">
        <v>495</v>
      </c>
      <c r="H234" s="24"/>
      <c r="I234" s="24"/>
      <c r="J234" s="24"/>
      <c r="K234" s="24"/>
      <c r="L234" s="24"/>
      <c r="M234" s="24"/>
      <c r="N234" s="24"/>
      <c r="O234" s="24"/>
      <c r="P234" s="24"/>
      <c r="Q234" s="24"/>
      <c r="R234" s="24"/>
      <c r="S234" s="24"/>
      <c r="T234" s="24"/>
      <c r="U234" s="24"/>
      <c r="V234" s="24"/>
      <c r="W234" s="24"/>
      <c r="X234" s="24"/>
      <c r="Y234" s="24"/>
      <c r="Z234" s="24"/>
    </row>
    <row r="235" customFormat="false" ht="13.5" hidden="false" customHeight="false" outlineLevel="0" collapsed="false">
      <c r="A235" s="25" t="s">
        <v>496</v>
      </c>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customFormat="false" ht="13.5" hidden="false" customHeight="false" outlineLevel="0" collapsed="false">
      <c r="A236" s="11" t="s">
        <v>254</v>
      </c>
      <c r="B236" s="28"/>
      <c r="C236" s="24"/>
      <c r="D236" s="24"/>
      <c r="E236" s="24"/>
      <c r="F236" s="41" t="s">
        <v>497</v>
      </c>
      <c r="G236" s="42" t="s">
        <v>498</v>
      </c>
      <c r="H236" s="24"/>
      <c r="I236" s="24"/>
      <c r="J236" s="24"/>
      <c r="K236" s="24"/>
      <c r="L236" s="24"/>
      <c r="M236" s="24"/>
      <c r="N236" s="24"/>
      <c r="O236" s="24"/>
      <c r="P236" s="24"/>
      <c r="Q236" s="24"/>
      <c r="R236" s="24"/>
      <c r="S236" s="24"/>
      <c r="T236" s="24"/>
      <c r="U236" s="24"/>
      <c r="V236" s="24"/>
      <c r="W236" s="24"/>
      <c r="X236" s="24"/>
      <c r="Y236" s="24"/>
      <c r="Z236" s="24"/>
    </row>
    <row r="237" customFormat="false" ht="13.5" hidden="false" customHeight="false" outlineLevel="0" collapsed="false">
      <c r="A237" s="25" t="s">
        <v>499</v>
      </c>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customFormat="false" ht="13.5" hidden="false" customHeight="false" outlineLevel="0" collapsed="false">
      <c r="A238" s="26"/>
      <c r="B238" s="26"/>
      <c r="C238" s="26"/>
      <c r="D238" s="26" t="n">
        <v>1</v>
      </c>
      <c r="E238" s="26"/>
      <c r="F238" s="46"/>
      <c r="G238" s="40" t="s">
        <v>500</v>
      </c>
      <c r="H238" s="26"/>
      <c r="I238" s="26"/>
      <c r="J238" s="26"/>
      <c r="K238" s="26"/>
      <c r="L238" s="26"/>
      <c r="M238" s="26"/>
      <c r="N238" s="26"/>
      <c r="O238" s="26"/>
      <c r="P238" s="26"/>
      <c r="Q238" s="26"/>
      <c r="R238" s="26"/>
      <c r="S238" s="26"/>
      <c r="T238" s="26"/>
      <c r="U238" s="26"/>
      <c r="V238" s="26"/>
      <c r="W238" s="26"/>
      <c r="X238" s="26"/>
      <c r="Y238" s="26"/>
      <c r="Z238" s="26"/>
    </row>
    <row r="239" customFormat="false" ht="13.5" hidden="false" customHeight="false" outlineLevel="0" collapsed="false">
      <c r="A239" s="11" t="s">
        <v>254</v>
      </c>
      <c r="B239" s="28"/>
      <c r="C239" s="24"/>
      <c r="D239" s="24"/>
      <c r="E239" s="24"/>
      <c r="F239" s="41" t="s">
        <v>501</v>
      </c>
      <c r="G239" s="42" t="s">
        <v>502</v>
      </c>
      <c r="H239" s="24"/>
      <c r="I239" s="24"/>
      <c r="J239" s="24"/>
      <c r="K239" s="24"/>
      <c r="L239" s="24"/>
      <c r="M239" s="24"/>
      <c r="N239" s="24"/>
      <c r="O239" s="24"/>
      <c r="P239" s="24"/>
      <c r="Q239" s="24"/>
      <c r="R239" s="24"/>
      <c r="S239" s="24"/>
      <c r="T239" s="24"/>
      <c r="U239" s="24"/>
      <c r="V239" s="24"/>
      <c r="W239" s="24"/>
      <c r="X239" s="24"/>
      <c r="Y239" s="24"/>
      <c r="Z239" s="24"/>
    </row>
    <row r="240" customFormat="false" ht="13.5" hidden="false" customHeight="false" outlineLevel="0" collapsed="false">
      <c r="A240" s="11" t="s">
        <v>254</v>
      </c>
      <c r="B240" s="28"/>
      <c r="C240" s="24"/>
      <c r="D240" s="24"/>
      <c r="E240" s="24"/>
      <c r="F240" s="41" t="s">
        <v>503</v>
      </c>
      <c r="G240" s="42" t="s">
        <v>504</v>
      </c>
      <c r="H240" s="24"/>
      <c r="I240" s="24"/>
      <c r="J240" s="24"/>
      <c r="K240" s="24"/>
      <c r="L240" s="24"/>
      <c r="M240" s="24"/>
      <c r="N240" s="24"/>
      <c r="O240" s="24"/>
      <c r="P240" s="24"/>
      <c r="Q240" s="24"/>
      <c r="R240" s="24"/>
      <c r="S240" s="24"/>
      <c r="T240" s="24"/>
      <c r="U240" s="24"/>
      <c r="V240" s="24"/>
      <c r="W240" s="24"/>
      <c r="X240" s="24"/>
      <c r="Y240" s="24"/>
      <c r="Z240" s="24"/>
    </row>
    <row r="241" customFormat="false" ht="13.5" hidden="false" customHeight="false" outlineLevel="0" collapsed="false">
      <c r="A241" s="11" t="s">
        <v>254</v>
      </c>
      <c r="B241" s="28"/>
      <c r="C241" s="24"/>
      <c r="D241" s="24"/>
      <c r="E241" s="24"/>
      <c r="F241" s="41" t="s">
        <v>505</v>
      </c>
      <c r="G241" s="42" t="s">
        <v>506</v>
      </c>
      <c r="H241" s="24"/>
      <c r="I241" s="24"/>
      <c r="J241" s="24"/>
      <c r="K241" s="24"/>
      <c r="L241" s="24"/>
      <c r="M241" s="24"/>
      <c r="N241" s="24"/>
      <c r="O241" s="24"/>
      <c r="P241" s="24"/>
      <c r="Q241" s="24"/>
      <c r="R241" s="24"/>
      <c r="S241" s="24"/>
      <c r="T241" s="24"/>
      <c r="U241" s="24"/>
      <c r="V241" s="24"/>
      <c r="W241" s="24"/>
      <c r="X241" s="24"/>
      <c r="Y241" s="24"/>
      <c r="Z241" s="24"/>
    </row>
    <row r="242" customFormat="false" ht="13.5" hidden="false" customHeight="false" outlineLevel="0" collapsed="false">
      <c r="A242" s="26"/>
      <c r="B242" s="26"/>
      <c r="C242" s="26"/>
      <c r="D242" s="26" t="n">
        <v>2</v>
      </c>
      <c r="E242" s="26"/>
      <c r="F242" s="46"/>
      <c r="G242" s="40" t="s">
        <v>507</v>
      </c>
      <c r="H242" s="26"/>
      <c r="I242" s="26"/>
      <c r="J242" s="26"/>
      <c r="K242" s="26"/>
      <c r="L242" s="26"/>
      <c r="M242" s="26"/>
      <c r="N242" s="26"/>
      <c r="O242" s="26"/>
      <c r="P242" s="26"/>
      <c r="Q242" s="26"/>
      <c r="R242" s="26"/>
      <c r="S242" s="26"/>
      <c r="T242" s="26"/>
      <c r="U242" s="26"/>
      <c r="V242" s="26"/>
      <c r="W242" s="26"/>
      <c r="X242" s="26"/>
      <c r="Y242" s="26"/>
      <c r="Z242" s="26"/>
    </row>
    <row r="243" customFormat="false" ht="13.5" hidden="false" customHeight="false" outlineLevel="0" collapsed="false">
      <c r="A243" s="11" t="s">
        <v>143</v>
      </c>
      <c r="B243" s="28"/>
      <c r="C243" s="24"/>
      <c r="D243" s="24"/>
      <c r="E243" s="24"/>
      <c r="F243" s="41" t="s">
        <v>357</v>
      </c>
      <c r="G243" s="42" t="s">
        <v>358</v>
      </c>
      <c r="H243" s="24"/>
      <c r="I243" s="24"/>
      <c r="J243" s="24"/>
      <c r="K243" s="24"/>
      <c r="L243" s="24"/>
      <c r="M243" s="24"/>
      <c r="N243" s="24"/>
      <c r="O243" s="24"/>
      <c r="P243" s="24"/>
      <c r="Q243" s="24"/>
      <c r="R243" s="24"/>
      <c r="S243" s="24"/>
      <c r="T243" s="24"/>
      <c r="U243" s="24"/>
      <c r="V243" s="24"/>
      <c r="W243" s="24"/>
      <c r="X243" s="24"/>
      <c r="Y243" s="24"/>
      <c r="Z243" s="24"/>
    </row>
    <row r="244" customFormat="false" ht="13.5" hidden="false" customHeight="false" outlineLevel="0" collapsed="false">
      <c r="A244" s="11" t="s">
        <v>143</v>
      </c>
      <c r="B244" s="28"/>
      <c r="C244" s="24"/>
      <c r="D244" s="24"/>
      <c r="E244" s="24"/>
      <c r="F244" s="41" t="s">
        <v>508</v>
      </c>
      <c r="G244" s="42" t="s">
        <v>509</v>
      </c>
      <c r="H244" s="24"/>
      <c r="I244" s="24"/>
      <c r="J244" s="24"/>
      <c r="K244" s="24"/>
      <c r="L244" s="24"/>
      <c r="M244" s="24"/>
      <c r="N244" s="24"/>
      <c r="O244" s="24"/>
      <c r="P244" s="24"/>
      <c r="Q244" s="24"/>
      <c r="R244" s="24"/>
      <c r="S244" s="24"/>
      <c r="T244" s="24"/>
      <c r="U244" s="24"/>
      <c r="V244" s="24"/>
      <c r="W244" s="24"/>
      <c r="X244" s="24"/>
      <c r="Y244" s="24"/>
      <c r="Z244" s="24"/>
    </row>
    <row r="245" customFormat="false" ht="13.5" hidden="false" customHeight="false" outlineLevel="0" collapsed="false">
      <c r="A245" s="11" t="s">
        <v>138</v>
      </c>
      <c r="B245" s="28"/>
      <c r="C245" s="24"/>
      <c r="D245" s="24"/>
      <c r="E245" s="24"/>
      <c r="F245" s="41" t="s">
        <v>510</v>
      </c>
      <c r="G245" s="42" t="s">
        <v>511</v>
      </c>
      <c r="H245" s="24"/>
      <c r="I245" s="24"/>
      <c r="J245" s="24"/>
      <c r="K245" s="24"/>
      <c r="L245" s="24"/>
      <c r="M245" s="24"/>
      <c r="N245" s="24"/>
      <c r="O245" s="24"/>
      <c r="P245" s="24"/>
      <c r="Q245" s="24"/>
      <c r="R245" s="24"/>
      <c r="S245" s="24"/>
      <c r="T245" s="24"/>
      <c r="U245" s="24"/>
      <c r="V245" s="24"/>
      <c r="W245" s="24"/>
      <c r="X245" s="24"/>
      <c r="Y245" s="24"/>
      <c r="Z245" s="24"/>
    </row>
    <row r="246" customFormat="false" ht="13.5" hidden="false" customHeight="false" outlineLevel="0" collapsed="false">
      <c r="A246" s="11" t="s">
        <v>254</v>
      </c>
      <c r="B246" s="28"/>
      <c r="C246" s="24"/>
      <c r="D246" s="24"/>
      <c r="E246" s="24"/>
      <c r="F246" s="41" t="s">
        <v>512</v>
      </c>
      <c r="G246" s="42" t="s">
        <v>513</v>
      </c>
      <c r="H246" s="24"/>
      <c r="I246" s="24"/>
      <c r="J246" s="24"/>
      <c r="K246" s="24"/>
      <c r="L246" s="24"/>
      <c r="M246" s="24"/>
      <c r="N246" s="24"/>
      <c r="O246" s="24"/>
      <c r="P246" s="24"/>
      <c r="Q246" s="24"/>
      <c r="R246" s="24"/>
      <c r="S246" s="24"/>
      <c r="T246" s="24"/>
      <c r="U246" s="24"/>
      <c r="V246" s="24"/>
      <c r="W246" s="24"/>
      <c r="X246" s="24"/>
      <c r="Y246" s="24"/>
      <c r="Z246" s="24"/>
    </row>
    <row r="247" customFormat="false" ht="13.5" hidden="false" customHeight="false" outlineLevel="0" collapsed="false">
      <c r="A247" s="25" t="s">
        <v>514</v>
      </c>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customFormat="false" ht="13.5" hidden="false" customHeight="false" outlineLevel="0" collapsed="false">
      <c r="A248" s="11" t="s">
        <v>143</v>
      </c>
      <c r="B248" s="28" t="s">
        <v>143</v>
      </c>
      <c r="C248" s="24"/>
      <c r="D248" s="24" t="n">
        <v>1</v>
      </c>
      <c r="E248" s="24"/>
      <c r="F248" s="11" t="s">
        <v>515</v>
      </c>
      <c r="G248" s="42" t="s">
        <v>516</v>
      </c>
      <c r="H248" s="24"/>
      <c r="I248" s="24"/>
      <c r="J248" s="24"/>
      <c r="K248" s="24"/>
      <c r="L248" s="24"/>
      <c r="M248" s="24"/>
      <c r="N248" s="24"/>
      <c r="O248" s="24"/>
      <c r="P248" s="24"/>
      <c r="Q248" s="24"/>
      <c r="R248" s="24"/>
      <c r="S248" s="24"/>
      <c r="T248" s="24"/>
      <c r="U248" s="24"/>
      <c r="V248" s="24"/>
      <c r="W248" s="24"/>
      <c r="X248" s="24"/>
      <c r="Y248" s="24"/>
      <c r="Z248" s="24"/>
    </row>
    <row r="249" customFormat="false" ht="13.5" hidden="false" customHeight="false" outlineLevel="0" collapsed="false">
      <c r="A249" s="25" t="s">
        <v>517</v>
      </c>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customFormat="false" ht="13.5" hidden="false" customHeight="false" outlineLevel="0" collapsed="false">
      <c r="A250" s="11" t="s">
        <v>143</v>
      </c>
      <c r="B250" s="28" t="s">
        <v>143</v>
      </c>
      <c r="C250" s="24"/>
      <c r="D250" s="24" t="n">
        <v>1</v>
      </c>
      <c r="E250" s="24"/>
      <c r="F250" s="17" t="s">
        <v>518</v>
      </c>
      <c r="G250" s="42" t="s">
        <v>519</v>
      </c>
      <c r="H250" s="24"/>
      <c r="I250" s="24"/>
      <c r="J250" s="24"/>
      <c r="K250" s="24"/>
      <c r="L250" s="24"/>
      <c r="M250" s="24"/>
      <c r="N250" s="24"/>
      <c r="O250" s="24"/>
      <c r="P250" s="24"/>
      <c r="Q250" s="24"/>
      <c r="R250" s="24"/>
      <c r="S250" s="24"/>
      <c r="T250" s="24"/>
      <c r="U250" s="24"/>
      <c r="V250" s="24"/>
      <c r="W250" s="24"/>
      <c r="X250" s="24"/>
      <c r="Y250" s="24"/>
      <c r="Z250" s="24"/>
    </row>
    <row r="251" customFormat="false" ht="13.5" hidden="false" customHeight="false" outlineLevel="0" collapsed="false">
      <c r="A251" s="26"/>
      <c r="B251" s="26"/>
      <c r="C251" s="26"/>
      <c r="D251" s="26" t="n">
        <v>2</v>
      </c>
      <c r="E251" s="26"/>
      <c r="F251" s="46"/>
      <c r="G251" s="40" t="s">
        <v>520</v>
      </c>
      <c r="H251" s="26"/>
      <c r="I251" s="26"/>
      <c r="J251" s="26"/>
      <c r="K251" s="26"/>
      <c r="L251" s="26"/>
      <c r="M251" s="26"/>
      <c r="N251" s="26"/>
      <c r="O251" s="26"/>
      <c r="P251" s="26"/>
      <c r="Q251" s="26"/>
      <c r="R251" s="26"/>
      <c r="S251" s="26"/>
      <c r="T251" s="26"/>
      <c r="U251" s="26"/>
      <c r="V251" s="26"/>
      <c r="W251" s="26"/>
      <c r="X251" s="26"/>
      <c r="Y251" s="26"/>
      <c r="Z251" s="26"/>
    </row>
    <row r="252" customFormat="false" ht="13.5" hidden="false" customHeight="false" outlineLevel="0" collapsed="false">
      <c r="A252" s="11" t="s">
        <v>143</v>
      </c>
      <c r="B252" s="28" t="s">
        <v>143</v>
      </c>
      <c r="C252" s="24"/>
      <c r="D252" s="24"/>
      <c r="E252" s="24"/>
      <c r="F252" s="41" t="s">
        <v>521</v>
      </c>
      <c r="G252" s="42" t="s">
        <v>522</v>
      </c>
      <c r="H252" s="24"/>
      <c r="I252" s="24"/>
      <c r="J252" s="24"/>
      <c r="K252" s="24"/>
      <c r="L252" s="24"/>
      <c r="M252" s="24"/>
      <c r="N252" s="24"/>
      <c r="O252" s="24"/>
      <c r="P252" s="24"/>
      <c r="Q252" s="24"/>
      <c r="R252" s="24"/>
      <c r="S252" s="24"/>
      <c r="T252" s="24"/>
      <c r="U252" s="24"/>
      <c r="V252" s="24"/>
      <c r="W252" s="24"/>
      <c r="X252" s="24"/>
      <c r="Y252" s="24"/>
      <c r="Z252" s="24"/>
    </row>
    <row r="253" customFormat="false" ht="13.5" hidden="false" customHeight="false" outlineLevel="0" collapsed="false">
      <c r="A253" s="11" t="s">
        <v>143</v>
      </c>
      <c r="B253" s="28" t="s">
        <v>143</v>
      </c>
      <c r="C253" s="24"/>
      <c r="D253" s="24"/>
      <c r="E253" s="24"/>
      <c r="F253" s="41" t="s">
        <v>420</v>
      </c>
      <c r="G253" s="42" t="s">
        <v>421</v>
      </c>
      <c r="H253" s="24"/>
      <c r="I253" s="24"/>
      <c r="J253" s="24"/>
      <c r="K253" s="24"/>
      <c r="L253" s="24"/>
      <c r="M253" s="24"/>
      <c r="N253" s="24"/>
      <c r="O253" s="24"/>
      <c r="P253" s="24"/>
      <c r="Q253" s="24"/>
      <c r="R253" s="24"/>
      <c r="S253" s="24"/>
      <c r="T253" s="24"/>
      <c r="U253" s="24"/>
      <c r="V253" s="24"/>
      <c r="W253" s="24"/>
      <c r="X253" s="24"/>
      <c r="Y253" s="24"/>
      <c r="Z253" s="24"/>
    </row>
    <row r="254" customFormat="false" ht="13.5" hidden="false" customHeight="false" outlineLevel="0" collapsed="false">
      <c r="A254" s="26"/>
      <c r="B254" s="26"/>
      <c r="C254" s="26"/>
      <c r="D254" s="26" t="n">
        <v>3</v>
      </c>
      <c r="E254" s="26"/>
      <c r="F254" s="46"/>
      <c r="G254" s="40" t="s">
        <v>523</v>
      </c>
      <c r="H254" s="26"/>
      <c r="I254" s="26"/>
      <c r="J254" s="26"/>
      <c r="K254" s="26"/>
      <c r="L254" s="26"/>
      <c r="M254" s="26"/>
      <c r="N254" s="26"/>
      <c r="O254" s="26"/>
      <c r="P254" s="26"/>
      <c r="Q254" s="26"/>
      <c r="R254" s="26"/>
      <c r="S254" s="26"/>
      <c r="T254" s="26"/>
      <c r="U254" s="26"/>
      <c r="V254" s="26"/>
      <c r="W254" s="26"/>
      <c r="X254" s="26"/>
      <c r="Y254" s="26"/>
      <c r="Z254" s="26"/>
    </row>
    <row r="255" customFormat="false" ht="13.5" hidden="false" customHeight="false" outlineLevel="0" collapsed="false">
      <c r="A255" s="11" t="s">
        <v>138</v>
      </c>
      <c r="B255" s="28"/>
      <c r="C255" s="24"/>
      <c r="D255" s="24"/>
      <c r="E255" s="24"/>
      <c r="F255" s="41" t="s">
        <v>524</v>
      </c>
      <c r="G255" s="42" t="s">
        <v>525</v>
      </c>
      <c r="H255" s="24"/>
      <c r="I255" s="24"/>
      <c r="J255" s="24"/>
      <c r="K255" s="24"/>
      <c r="L255" s="24"/>
      <c r="M255" s="24"/>
      <c r="N255" s="24"/>
      <c r="O255" s="24"/>
      <c r="P255" s="24"/>
      <c r="Q255" s="24"/>
      <c r="R255" s="24"/>
      <c r="S255" s="24"/>
      <c r="T255" s="24"/>
      <c r="U255" s="24"/>
      <c r="V255" s="24"/>
      <c r="W255" s="24"/>
      <c r="X255" s="24"/>
      <c r="Y255" s="24"/>
      <c r="Z255" s="24"/>
    </row>
    <row r="256" customFormat="false" ht="13.5" hidden="false" customHeight="false" outlineLevel="0" collapsed="false">
      <c r="A256" s="11" t="s">
        <v>254</v>
      </c>
      <c r="B256" s="28"/>
      <c r="C256" s="24"/>
      <c r="D256" s="24"/>
      <c r="E256" s="24"/>
      <c r="F256" s="41" t="s">
        <v>526</v>
      </c>
      <c r="G256" s="42" t="s">
        <v>527</v>
      </c>
      <c r="H256" s="24"/>
      <c r="I256" s="24"/>
      <c r="J256" s="24"/>
      <c r="K256" s="24"/>
      <c r="L256" s="24"/>
      <c r="M256" s="24"/>
      <c r="N256" s="24"/>
      <c r="O256" s="24"/>
      <c r="P256" s="24"/>
      <c r="Q256" s="24"/>
      <c r="R256" s="24"/>
      <c r="S256" s="24"/>
      <c r="T256" s="24"/>
      <c r="U256" s="24"/>
      <c r="V256" s="24"/>
      <c r="W256" s="24"/>
      <c r="X256" s="24"/>
      <c r="Y256" s="24"/>
      <c r="Z256" s="24"/>
    </row>
    <row r="257" customFormat="false" ht="13.5" hidden="false" customHeight="false" outlineLevel="0" collapsed="false">
      <c r="A257" s="11" t="s">
        <v>138</v>
      </c>
      <c r="B257" s="28"/>
      <c r="C257" s="24"/>
      <c r="D257" s="24"/>
      <c r="E257" s="24"/>
      <c r="F257" s="41" t="s">
        <v>528</v>
      </c>
      <c r="G257" s="42" t="s">
        <v>529</v>
      </c>
      <c r="H257" s="24"/>
      <c r="I257" s="24"/>
      <c r="J257" s="24"/>
      <c r="K257" s="24"/>
      <c r="L257" s="24"/>
      <c r="M257" s="24"/>
      <c r="N257" s="24"/>
      <c r="O257" s="24"/>
      <c r="P257" s="24"/>
      <c r="Q257" s="24"/>
      <c r="R257" s="24"/>
      <c r="S257" s="24"/>
      <c r="T257" s="24"/>
      <c r="U257" s="24"/>
      <c r="V257" s="24"/>
      <c r="W257" s="24"/>
      <c r="X257" s="24"/>
      <c r="Y257" s="24"/>
      <c r="Z257" s="24"/>
    </row>
    <row r="258" customFormat="false" ht="13.5" hidden="false" customHeight="false" outlineLevel="0" collapsed="false">
      <c r="A258" s="25" t="s">
        <v>530</v>
      </c>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customFormat="false" ht="13.5" hidden="false" customHeight="false" outlineLevel="0" collapsed="false">
      <c r="A259" s="11" t="s">
        <v>143</v>
      </c>
      <c r="B259" s="28" t="s">
        <v>143</v>
      </c>
      <c r="C259" s="24"/>
      <c r="D259" s="24" t="n">
        <v>1</v>
      </c>
      <c r="E259" s="24"/>
      <c r="F259" s="41" t="s">
        <v>531</v>
      </c>
      <c r="G259" s="42" t="s">
        <v>532</v>
      </c>
      <c r="H259" s="24"/>
      <c r="I259" s="24"/>
      <c r="J259" s="24"/>
      <c r="K259" s="24"/>
      <c r="L259" s="24"/>
      <c r="M259" s="24"/>
      <c r="N259" s="24"/>
      <c r="O259" s="24"/>
      <c r="P259" s="24"/>
      <c r="Q259" s="24"/>
      <c r="R259" s="24"/>
      <c r="S259" s="24"/>
      <c r="T259" s="24"/>
      <c r="U259" s="24"/>
      <c r="V259" s="24"/>
      <c r="W259" s="24"/>
      <c r="X259" s="24"/>
      <c r="Y259" s="24"/>
      <c r="Z259" s="24"/>
    </row>
    <row r="260" customFormat="false" ht="13.5" hidden="false" customHeight="false" outlineLevel="0" collapsed="false">
      <c r="A260" s="11" t="s">
        <v>143</v>
      </c>
      <c r="B260" s="28" t="s">
        <v>143</v>
      </c>
      <c r="C260" s="24"/>
      <c r="D260" s="24" t="n">
        <v>2</v>
      </c>
      <c r="E260" s="24"/>
      <c r="F260" s="41" t="s">
        <v>293</v>
      </c>
      <c r="G260" s="42" t="s">
        <v>294</v>
      </c>
      <c r="H260" s="24"/>
      <c r="I260" s="24"/>
      <c r="J260" s="24"/>
      <c r="K260" s="24"/>
      <c r="L260" s="24"/>
      <c r="M260" s="24"/>
      <c r="N260" s="24"/>
      <c r="O260" s="24"/>
      <c r="P260" s="24"/>
      <c r="Q260" s="24"/>
      <c r="R260" s="24"/>
      <c r="S260" s="24"/>
      <c r="T260" s="24"/>
      <c r="U260" s="24"/>
      <c r="V260" s="24"/>
      <c r="W260" s="24"/>
      <c r="X260" s="24"/>
      <c r="Y260" s="24"/>
      <c r="Z260" s="24"/>
    </row>
    <row r="261" customFormat="false" ht="13.5" hidden="false" customHeight="false" outlineLevel="0" collapsed="false">
      <c r="A261" s="11" t="s">
        <v>254</v>
      </c>
      <c r="B261" s="28"/>
      <c r="C261" s="24"/>
      <c r="D261" s="24" t="n">
        <v>3</v>
      </c>
      <c r="E261" s="24"/>
      <c r="F261" s="41" t="s">
        <v>291</v>
      </c>
      <c r="G261" s="42" t="s">
        <v>292</v>
      </c>
      <c r="H261" s="24"/>
      <c r="I261" s="24"/>
      <c r="J261" s="24"/>
      <c r="K261" s="24"/>
      <c r="L261" s="24"/>
      <c r="M261" s="24"/>
      <c r="N261" s="24"/>
      <c r="O261" s="24"/>
      <c r="P261" s="24"/>
      <c r="Q261" s="24"/>
      <c r="R261" s="24"/>
      <c r="S261" s="24"/>
      <c r="T261" s="24"/>
      <c r="U261" s="24"/>
      <c r="V261" s="24"/>
      <c r="W261" s="24"/>
      <c r="X261" s="24"/>
      <c r="Y261" s="24"/>
      <c r="Z261" s="24"/>
    </row>
    <row r="262" customFormat="false" ht="13.5" hidden="false" customHeight="false" outlineLevel="0" collapsed="false">
      <c r="A262" s="26"/>
      <c r="B262" s="26"/>
      <c r="C262" s="26"/>
      <c r="D262" s="26" t="n">
        <v>5</v>
      </c>
      <c r="E262" s="26"/>
      <c r="F262" s="46"/>
      <c r="G262" s="40" t="s">
        <v>533</v>
      </c>
      <c r="H262" s="26"/>
      <c r="I262" s="26"/>
      <c r="J262" s="26"/>
      <c r="K262" s="26"/>
      <c r="L262" s="26"/>
      <c r="M262" s="26"/>
      <c r="N262" s="26"/>
      <c r="O262" s="26"/>
      <c r="P262" s="26"/>
      <c r="Q262" s="26"/>
      <c r="R262" s="26"/>
      <c r="S262" s="26"/>
      <c r="T262" s="26"/>
      <c r="U262" s="26"/>
      <c r="V262" s="26"/>
      <c r="W262" s="26"/>
      <c r="X262" s="26"/>
      <c r="Y262" s="26"/>
      <c r="Z262" s="26"/>
    </row>
    <row r="263" customFormat="false" ht="13.5" hidden="false" customHeight="false" outlineLevel="0" collapsed="false">
      <c r="A263" s="11" t="s">
        <v>254</v>
      </c>
      <c r="B263" s="28"/>
      <c r="C263" s="24"/>
      <c r="D263" s="24"/>
      <c r="E263" s="24" t="n">
        <v>1</v>
      </c>
      <c r="F263" s="41" t="s">
        <v>534</v>
      </c>
      <c r="G263" s="42" t="s">
        <v>535</v>
      </c>
      <c r="H263" s="24"/>
      <c r="I263" s="24"/>
      <c r="J263" s="24"/>
      <c r="K263" s="24"/>
      <c r="L263" s="24"/>
      <c r="M263" s="24"/>
      <c r="N263" s="24"/>
      <c r="O263" s="24"/>
      <c r="P263" s="24"/>
      <c r="Q263" s="24"/>
      <c r="R263" s="24"/>
      <c r="S263" s="24"/>
      <c r="T263" s="24"/>
      <c r="U263" s="24"/>
      <c r="V263" s="24"/>
      <c r="W263" s="24"/>
      <c r="X263" s="24"/>
      <c r="Y263" s="24"/>
      <c r="Z263" s="24"/>
    </row>
    <row r="264" customFormat="false" ht="13.5" hidden="false" customHeight="false" outlineLevel="0" collapsed="false">
      <c r="A264" s="11" t="s">
        <v>254</v>
      </c>
      <c r="B264" s="28"/>
      <c r="C264" s="24"/>
      <c r="D264" s="24"/>
      <c r="E264" s="24" t="n">
        <v>2</v>
      </c>
      <c r="F264" s="41" t="s">
        <v>536</v>
      </c>
      <c r="G264" s="42" t="s">
        <v>537</v>
      </c>
      <c r="H264" s="24"/>
      <c r="I264" s="24"/>
      <c r="J264" s="24"/>
      <c r="K264" s="24"/>
      <c r="L264" s="24"/>
      <c r="M264" s="24"/>
      <c r="N264" s="24"/>
      <c r="O264" s="24"/>
      <c r="P264" s="24"/>
      <c r="Q264" s="24"/>
      <c r="R264" s="24"/>
      <c r="S264" s="24"/>
      <c r="T264" s="24"/>
      <c r="U264" s="24"/>
      <c r="V264" s="24"/>
      <c r="W264" s="24"/>
      <c r="X264" s="24"/>
      <c r="Y264" s="24"/>
      <c r="Z264" s="24"/>
    </row>
    <row r="265" customFormat="false" ht="13.5" hidden="false" customHeight="false" outlineLevel="0" collapsed="false">
      <c r="A265" s="11" t="s">
        <v>138</v>
      </c>
      <c r="B265" s="28"/>
      <c r="C265" s="24"/>
      <c r="D265" s="24" t="n">
        <v>6</v>
      </c>
      <c r="E265" s="24"/>
      <c r="F265" s="41" t="s">
        <v>538</v>
      </c>
      <c r="G265" s="42" t="s">
        <v>539</v>
      </c>
      <c r="H265" s="24"/>
      <c r="I265" s="24"/>
      <c r="J265" s="24"/>
      <c r="K265" s="24"/>
      <c r="L265" s="24"/>
      <c r="M265" s="24"/>
      <c r="N265" s="24"/>
      <c r="O265" s="24"/>
      <c r="P265" s="24"/>
      <c r="Q265" s="24"/>
      <c r="R265" s="24"/>
      <c r="S265" s="24"/>
      <c r="T265" s="24"/>
      <c r="U265" s="24"/>
      <c r="V265" s="24"/>
      <c r="W265" s="24"/>
      <c r="X265" s="24"/>
      <c r="Y265" s="24"/>
      <c r="Z265" s="24"/>
    </row>
    <row r="266" customFormat="false" ht="13.5" hidden="false" customHeight="false" outlineLevel="0" collapsed="false">
      <c r="A266" s="26"/>
      <c r="B266" s="26"/>
      <c r="C266" s="26"/>
      <c r="D266" s="26" t="n">
        <v>7</v>
      </c>
      <c r="E266" s="26"/>
      <c r="F266" s="46"/>
      <c r="G266" s="40" t="s">
        <v>540</v>
      </c>
      <c r="H266" s="26"/>
      <c r="I266" s="26"/>
      <c r="J266" s="26"/>
      <c r="K266" s="26"/>
      <c r="L266" s="26"/>
      <c r="M266" s="26"/>
      <c r="N266" s="26"/>
      <c r="O266" s="26"/>
      <c r="P266" s="26"/>
      <c r="Q266" s="26"/>
      <c r="R266" s="26"/>
      <c r="S266" s="26"/>
      <c r="T266" s="26"/>
      <c r="U266" s="26"/>
      <c r="V266" s="26"/>
      <c r="W266" s="26"/>
      <c r="X266" s="26"/>
      <c r="Y266" s="26"/>
      <c r="Z266" s="26"/>
    </row>
    <row r="267" customFormat="false" ht="13.5" hidden="false" customHeight="false" outlineLevel="0" collapsed="false">
      <c r="A267" s="11" t="s">
        <v>254</v>
      </c>
      <c r="B267" s="28"/>
      <c r="C267" s="24"/>
      <c r="D267" s="24"/>
      <c r="E267" s="24"/>
      <c r="F267" s="41" t="s">
        <v>541</v>
      </c>
      <c r="G267" s="42" t="s">
        <v>542</v>
      </c>
      <c r="H267" s="24"/>
      <c r="I267" s="24"/>
      <c r="J267" s="24"/>
      <c r="K267" s="24"/>
      <c r="L267" s="24"/>
      <c r="M267" s="24"/>
      <c r="N267" s="24"/>
      <c r="O267" s="24"/>
      <c r="P267" s="24"/>
      <c r="Q267" s="24"/>
      <c r="R267" s="24"/>
      <c r="S267" s="24"/>
      <c r="T267" s="24"/>
      <c r="U267" s="24"/>
      <c r="V267" s="24"/>
      <c r="W267" s="24"/>
      <c r="X267" s="24"/>
      <c r="Y267" s="24"/>
      <c r="Z267" s="24"/>
    </row>
    <row r="268" customFormat="false" ht="13.5" hidden="false" customHeight="false" outlineLevel="0" collapsed="false">
      <c r="A268" s="26"/>
      <c r="B268" s="26"/>
      <c r="C268" s="26"/>
      <c r="D268" s="26" t="n">
        <v>8</v>
      </c>
      <c r="E268" s="26"/>
      <c r="F268" s="46"/>
      <c r="G268" s="40" t="s">
        <v>543</v>
      </c>
      <c r="H268" s="26"/>
      <c r="I268" s="26"/>
      <c r="J268" s="26"/>
      <c r="K268" s="26"/>
      <c r="L268" s="26"/>
      <c r="M268" s="26"/>
      <c r="N268" s="26"/>
      <c r="O268" s="26"/>
      <c r="P268" s="26"/>
      <c r="Q268" s="26"/>
      <c r="R268" s="26"/>
      <c r="S268" s="26"/>
      <c r="T268" s="26"/>
      <c r="U268" s="26"/>
      <c r="V268" s="26"/>
      <c r="W268" s="26"/>
      <c r="X268" s="26"/>
      <c r="Y268" s="26"/>
      <c r="Z268" s="26"/>
    </row>
    <row r="269" customFormat="false" ht="13.5" hidden="false" customHeight="false" outlineLevel="0" collapsed="false">
      <c r="A269" s="11" t="s">
        <v>254</v>
      </c>
      <c r="B269" s="28"/>
      <c r="C269" s="24"/>
      <c r="D269" s="24"/>
      <c r="E269" s="24" t="n">
        <v>1</v>
      </c>
      <c r="F269" s="41" t="s">
        <v>544</v>
      </c>
      <c r="G269" s="42" t="s">
        <v>545</v>
      </c>
      <c r="H269" s="24"/>
      <c r="I269" s="24"/>
      <c r="J269" s="24"/>
      <c r="K269" s="24"/>
      <c r="L269" s="24"/>
      <c r="M269" s="24"/>
      <c r="N269" s="24"/>
      <c r="O269" s="24"/>
      <c r="P269" s="24"/>
      <c r="Q269" s="24"/>
      <c r="R269" s="24"/>
      <c r="S269" s="24"/>
      <c r="T269" s="24"/>
      <c r="U269" s="24"/>
      <c r="V269" s="24"/>
      <c r="W269" s="24"/>
      <c r="X269" s="24"/>
      <c r="Y269" s="24"/>
      <c r="Z269" s="24"/>
    </row>
    <row r="270" customFormat="false" ht="13.5" hidden="false" customHeight="false" outlineLevel="0" collapsed="false">
      <c r="A270" s="11" t="s">
        <v>138</v>
      </c>
      <c r="B270" s="28"/>
      <c r="C270" s="24"/>
      <c r="D270" s="24"/>
      <c r="E270" s="24" t="n">
        <v>2</v>
      </c>
      <c r="F270" s="41" t="s">
        <v>546</v>
      </c>
      <c r="G270" s="42" t="s">
        <v>547</v>
      </c>
      <c r="H270" s="24"/>
      <c r="I270" s="24"/>
      <c r="J270" s="24"/>
      <c r="K270" s="24"/>
      <c r="L270" s="24"/>
      <c r="M270" s="24"/>
      <c r="N270" s="24"/>
      <c r="O270" s="24"/>
      <c r="P270" s="24"/>
      <c r="Q270" s="24"/>
      <c r="R270" s="24"/>
      <c r="S270" s="24"/>
      <c r="T270" s="24"/>
      <c r="U270" s="24"/>
      <c r="V270" s="24"/>
      <c r="W270" s="24"/>
      <c r="X270" s="24"/>
      <c r="Y270" s="24"/>
      <c r="Z270" s="24"/>
    </row>
    <row r="271" customFormat="false" ht="13.5" hidden="false" customHeight="false" outlineLevel="0" collapsed="false">
      <c r="A271" s="11" t="s">
        <v>138</v>
      </c>
      <c r="B271" s="28"/>
      <c r="C271" s="24"/>
      <c r="D271" s="24"/>
      <c r="E271" s="24" t="n">
        <v>3</v>
      </c>
      <c r="F271" s="41" t="s">
        <v>548</v>
      </c>
      <c r="G271" s="42" t="s">
        <v>549</v>
      </c>
      <c r="H271" s="24"/>
      <c r="I271" s="24"/>
      <c r="J271" s="24"/>
      <c r="K271" s="24"/>
      <c r="L271" s="24"/>
      <c r="M271" s="24"/>
      <c r="N271" s="24"/>
      <c r="O271" s="24"/>
      <c r="P271" s="24"/>
      <c r="Q271" s="24"/>
      <c r="R271" s="24"/>
      <c r="S271" s="24"/>
      <c r="T271" s="24"/>
      <c r="U271" s="24"/>
      <c r="V271" s="24"/>
      <c r="W271" s="24"/>
      <c r="X271" s="24"/>
      <c r="Y271" s="24"/>
      <c r="Z271" s="24"/>
    </row>
    <row r="272" customFormat="false" ht="13.5" hidden="false" customHeight="false" outlineLevel="0" collapsed="false">
      <c r="A272" s="11" t="s">
        <v>138</v>
      </c>
      <c r="B272" s="28"/>
      <c r="C272" s="24"/>
      <c r="D272" s="24"/>
      <c r="E272" s="24" t="n">
        <v>4</v>
      </c>
      <c r="F272" s="41" t="s">
        <v>550</v>
      </c>
      <c r="G272" s="42" t="s">
        <v>551</v>
      </c>
      <c r="H272" s="24"/>
      <c r="I272" s="24"/>
      <c r="J272" s="24"/>
      <c r="K272" s="24"/>
      <c r="L272" s="24"/>
      <c r="M272" s="24"/>
      <c r="N272" s="24"/>
      <c r="O272" s="24"/>
      <c r="P272" s="24"/>
      <c r="Q272" s="24"/>
      <c r="R272" s="24"/>
      <c r="S272" s="24"/>
      <c r="T272" s="24"/>
      <c r="U272" s="24"/>
      <c r="V272" s="24"/>
      <c r="W272" s="24"/>
      <c r="X272" s="24"/>
      <c r="Y272" s="24"/>
      <c r="Z272" s="24"/>
    </row>
    <row r="273" customFormat="false" ht="13.5" hidden="false" customHeight="false" outlineLevel="0" collapsed="false">
      <c r="A273" s="11" t="s">
        <v>138</v>
      </c>
      <c r="B273" s="28"/>
      <c r="C273" s="24"/>
      <c r="D273" s="24"/>
      <c r="E273" s="24" t="n">
        <v>5</v>
      </c>
      <c r="F273" s="41" t="s">
        <v>552</v>
      </c>
      <c r="G273" s="42" t="s">
        <v>553</v>
      </c>
      <c r="H273" s="24"/>
      <c r="I273" s="24"/>
      <c r="J273" s="24"/>
      <c r="K273" s="24"/>
      <c r="L273" s="24"/>
      <c r="M273" s="24"/>
      <c r="N273" s="24"/>
      <c r="O273" s="24"/>
      <c r="P273" s="24"/>
      <c r="Q273" s="24"/>
      <c r="R273" s="24"/>
      <c r="S273" s="24"/>
      <c r="T273" s="24"/>
      <c r="U273" s="24"/>
      <c r="V273" s="24"/>
      <c r="W273" s="24"/>
      <c r="X273" s="24"/>
      <c r="Y273" s="24"/>
      <c r="Z273" s="24"/>
    </row>
    <row r="274" customFormat="false" ht="13.5" hidden="false" customHeight="false" outlineLevel="0" collapsed="false">
      <c r="A274" s="11" t="s">
        <v>138</v>
      </c>
      <c r="B274" s="28"/>
      <c r="C274" s="24"/>
      <c r="D274" s="24"/>
      <c r="E274" s="24" t="n">
        <v>6</v>
      </c>
      <c r="F274" s="41" t="s">
        <v>554</v>
      </c>
      <c r="G274" s="42" t="s">
        <v>555</v>
      </c>
      <c r="H274" s="24"/>
      <c r="I274" s="24"/>
      <c r="J274" s="24"/>
      <c r="K274" s="24"/>
      <c r="L274" s="24"/>
      <c r="M274" s="24"/>
      <c r="N274" s="24"/>
      <c r="O274" s="24"/>
      <c r="P274" s="24"/>
      <c r="Q274" s="24"/>
      <c r="R274" s="24"/>
      <c r="S274" s="24"/>
      <c r="T274" s="24"/>
      <c r="U274" s="24"/>
      <c r="V274" s="24"/>
      <c r="W274" s="24"/>
      <c r="X274" s="24"/>
      <c r="Y274" s="24"/>
      <c r="Z274" s="24"/>
    </row>
    <row r="275" customFormat="false" ht="13.5" hidden="false" customHeight="false" outlineLevel="0" collapsed="false">
      <c r="A275" s="44" t="s">
        <v>331</v>
      </c>
      <c r="B275" s="24"/>
      <c r="C275" s="24"/>
      <c r="D275" s="11" t="s">
        <v>329</v>
      </c>
      <c r="E275" s="24"/>
      <c r="F275" s="17"/>
      <c r="G275" s="47" t="s">
        <v>556</v>
      </c>
      <c r="H275" s="24"/>
      <c r="I275" s="24"/>
      <c r="J275" s="24"/>
      <c r="K275" s="24"/>
      <c r="L275" s="24"/>
      <c r="M275" s="24"/>
      <c r="N275" s="24"/>
      <c r="O275" s="24"/>
      <c r="P275" s="24"/>
      <c r="Q275" s="24"/>
      <c r="R275" s="24"/>
      <c r="S275" s="24"/>
      <c r="T275" s="24"/>
      <c r="U275" s="24"/>
      <c r="V275" s="24"/>
      <c r="W275" s="24"/>
      <c r="X275" s="24"/>
      <c r="Y275" s="24"/>
      <c r="Z275" s="24"/>
    </row>
    <row r="276" customFormat="false" ht="13.5" hidden="false" customHeight="false" outlineLevel="0" collapsed="false">
      <c r="A276" s="25" t="s">
        <v>557</v>
      </c>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customFormat="false" ht="13.5" hidden="false" customHeight="false" outlineLevel="0" collapsed="false">
      <c r="A277" s="11" t="s">
        <v>143</v>
      </c>
      <c r="B277" s="28" t="s">
        <v>143</v>
      </c>
      <c r="C277" s="24"/>
      <c r="D277" s="24" t="n">
        <v>1</v>
      </c>
      <c r="E277" s="24"/>
      <c r="F277" s="41" t="s">
        <v>558</v>
      </c>
      <c r="G277" s="42" t="s">
        <v>559</v>
      </c>
      <c r="H277" s="24"/>
      <c r="I277" s="24"/>
      <c r="J277" s="24"/>
      <c r="K277" s="24"/>
      <c r="L277" s="24"/>
      <c r="M277" s="24"/>
      <c r="N277" s="24"/>
      <c r="O277" s="24"/>
      <c r="P277" s="24"/>
      <c r="Q277" s="24"/>
      <c r="R277" s="24"/>
      <c r="S277" s="24"/>
      <c r="T277" s="24"/>
      <c r="U277" s="24"/>
      <c r="V277" s="24"/>
      <c r="W277" s="24"/>
      <c r="X277" s="24"/>
      <c r="Y277" s="24"/>
      <c r="Z277" s="24"/>
    </row>
    <row r="278" customFormat="false" ht="13.5" hidden="false" customHeight="false" outlineLevel="0" collapsed="false">
      <c r="A278" s="25" t="s">
        <v>560</v>
      </c>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customFormat="false" ht="13.5" hidden="false" customHeight="false" outlineLevel="0" collapsed="false">
      <c r="A279" s="11" t="s">
        <v>143</v>
      </c>
      <c r="B279" s="28" t="s">
        <v>143</v>
      </c>
      <c r="C279" s="24"/>
      <c r="D279" s="24" t="n">
        <v>1</v>
      </c>
      <c r="E279" s="24"/>
      <c r="F279" s="41" t="s">
        <v>561</v>
      </c>
      <c r="G279" s="42" t="s">
        <v>562</v>
      </c>
      <c r="H279" s="24"/>
      <c r="I279" s="24"/>
      <c r="J279" s="24"/>
      <c r="K279" s="24"/>
      <c r="L279" s="24"/>
      <c r="M279" s="24"/>
      <c r="N279" s="24"/>
      <c r="O279" s="24"/>
      <c r="P279" s="24"/>
      <c r="Q279" s="24"/>
      <c r="R279" s="24"/>
      <c r="S279" s="24"/>
      <c r="T279" s="24"/>
      <c r="U279" s="24"/>
      <c r="V279" s="24"/>
      <c r="W279" s="24"/>
      <c r="X279" s="24"/>
      <c r="Y279" s="24"/>
      <c r="Z279" s="24"/>
    </row>
    <row r="280" customFormat="false" ht="13.5" hidden="false" customHeight="false" outlineLevel="0" collapsed="false">
      <c r="A280" s="25" t="s">
        <v>563</v>
      </c>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customFormat="false" ht="13.5" hidden="false" customHeight="false" outlineLevel="0" collapsed="false">
      <c r="A281" s="26"/>
      <c r="B281" s="26"/>
      <c r="C281" s="26"/>
      <c r="D281" s="26" t="n">
        <v>1</v>
      </c>
      <c r="E281" s="26"/>
      <c r="F281" s="43" t="s">
        <v>564</v>
      </c>
      <c r="G281" s="40" t="s">
        <v>565</v>
      </c>
      <c r="H281" s="26"/>
      <c r="I281" s="26"/>
      <c r="J281" s="26"/>
      <c r="K281" s="26"/>
      <c r="L281" s="26"/>
      <c r="M281" s="26"/>
      <c r="N281" s="26"/>
      <c r="O281" s="26"/>
      <c r="P281" s="26"/>
      <c r="Q281" s="26"/>
      <c r="R281" s="26"/>
      <c r="S281" s="26"/>
      <c r="T281" s="26"/>
      <c r="U281" s="26"/>
      <c r="V281" s="26"/>
      <c r="W281" s="26"/>
      <c r="X281" s="26"/>
      <c r="Y281" s="26"/>
      <c r="Z281" s="26"/>
    </row>
    <row r="282" customFormat="false" ht="13.5" hidden="false" customHeight="false" outlineLevel="0" collapsed="false">
      <c r="A282" s="11" t="s">
        <v>143</v>
      </c>
      <c r="B282" s="28" t="s">
        <v>143</v>
      </c>
      <c r="C282" s="24"/>
      <c r="D282" s="24"/>
      <c r="E282" s="24"/>
      <c r="F282" s="41" t="s">
        <v>566</v>
      </c>
      <c r="G282" s="42" t="s">
        <v>567</v>
      </c>
      <c r="H282" s="24"/>
      <c r="I282" s="24"/>
      <c r="J282" s="24"/>
      <c r="K282" s="24"/>
      <c r="L282" s="24"/>
      <c r="M282" s="24"/>
      <c r="N282" s="24"/>
      <c r="O282" s="24"/>
      <c r="P282" s="24"/>
      <c r="Q282" s="24"/>
      <c r="R282" s="24"/>
      <c r="S282" s="24"/>
      <c r="T282" s="24"/>
      <c r="U282" s="24"/>
      <c r="V282" s="24"/>
      <c r="W282" s="24"/>
      <c r="X282" s="24"/>
      <c r="Y282" s="24"/>
      <c r="Z282" s="24"/>
    </row>
    <row r="283" customFormat="false" ht="13.5" hidden="false" customHeight="false" outlineLevel="0" collapsed="false">
      <c r="A283" s="11" t="s">
        <v>138</v>
      </c>
      <c r="B283" s="28"/>
      <c r="C283" s="24"/>
      <c r="D283" s="24"/>
      <c r="E283" s="24"/>
      <c r="F283" s="41" t="s">
        <v>568</v>
      </c>
      <c r="G283" s="42" t="s">
        <v>569</v>
      </c>
      <c r="H283" s="24"/>
      <c r="I283" s="24"/>
      <c r="J283" s="24"/>
      <c r="K283" s="24"/>
      <c r="L283" s="24"/>
      <c r="M283" s="24"/>
      <c r="N283" s="24"/>
      <c r="O283" s="24"/>
      <c r="P283" s="24"/>
      <c r="Q283" s="24"/>
      <c r="R283" s="24"/>
      <c r="S283" s="24"/>
      <c r="T283" s="24"/>
      <c r="U283" s="24"/>
      <c r="V283" s="24"/>
      <c r="W283" s="24"/>
      <c r="X283" s="24"/>
      <c r="Y283" s="24"/>
      <c r="Z283" s="24"/>
    </row>
    <row r="284" customFormat="false" ht="13.5" hidden="false" customHeight="false" outlineLevel="0" collapsed="false">
      <c r="A284" s="11" t="s">
        <v>138</v>
      </c>
      <c r="B284" s="28"/>
      <c r="C284" s="24"/>
      <c r="D284" s="24" t="n">
        <v>2</v>
      </c>
      <c r="E284" s="24"/>
      <c r="F284" s="41" t="s">
        <v>570</v>
      </c>
      <c r="G284" s="42" t="s">
        <v>571</v>
      </c>
      <c r="H284" s="24"/>
      <c r="I284" s="24"/>
      <c r="J284" s="24"/>
      <c r="K284" s="24"/>
      <c r="L284" s="24"/>
      <c r="M284" s="24"/>
      <c r="N284" s="24"/>
      <c r="O284" s="24"/>
      <c r="P284" s="24"/>
      <c r="Q284" s="24"/>
      <c r="R284" s="24"/>
      <c r="S284" s="24"/>
      <c r="T284" s="24"/>
      <c r="U284" s="24"/>
      <c r="V284" s="24"/>
      <c r="W284" s="24"/>
      <c r="X284" s="24"/>
      <c r="Y284" s="24"/>
      <c r="Z284" s="24"/>
    </row>
    <row r="285" customFormat="false" ht="13.5" hidden="false" customHeight="false" outlineLevel="0" collapsed="false">
      <c r="A285" s="11" t="s">
        <v>138</v>
      </c>
      <c r="B285" s="28"/>
      <c r="C285" s="24"/>
      <c r="D285" s="24" t="n">
        <v>3</v>
      </c>
      <c r="E285" s="24"/>
      <c r="F285" s="41" t="s">
        <v>572</v>
      </c>
      <c r="G285" s="42" t="s">
        <v>573</v>
      </c>
      <c r="H285" s="24"/>
      <c r="I285" s="24"/>
      <c r="J285" s="24"/>
      <c r="K285" s="24"/>
      <c r="L285" s="24"/>
      <c r="M285" s="24"/>
      <c r="N285" s="24"/>
      <c r="O285" s="24"/>
      <c r="P285" s="24"/>
      <c r="Q285" s="24"/>
      <c r="R285" s="24"/>
      <c r="S285" s="24"/>
      <c r="T285" s="24"/>
      <c r="U285" s="24"/>
      <c r="V285" s="24"/>
      <c r="W285" s="24"/>
      <c r="X285" s="24"/>
      <c r="Y285" s="24"/>
      <c r="Z285" s="24"/>
    </row>
    <row r="286" customFormat="false" ht="13.5" hidden="false" customHeight="false" outlineLevel="0" collapsed="false">
      <c r="A286" s="25" t="s">
        <v>574</v>
      </c>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customFormat="false" ht="13.5" hidden="false" customHeight="false" outlineLevel="0" collapsed="false">
      <c r="A287" s="26" t="s">
        <v>575</v>
      </c>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customFormat="false" ht="13.5" hidden="false" customHeight="false" outlineLevel="0" collapsed="false">
      <c r="A288" s="11" t="s">
        <v>254</v>
      </c>
      <c r="B288" s="28"/>
      <c r="C288" s="24"/>
      <c r="D288" s="24" t="n">
        <v>1</v>
      </c>
      <c r="E288" s="24"/>
      <c r="F288" s="41" t="s">
        <v>576</v>
      </c>
      <c r="G288" s="42" t="s">
        <v>577</v>
      </c>
      <c r="H288" s="24"/>
      <c r="I288" s="24"/>
      <c r="J288" s="24"/>
      <c r="K288" s="24"/>
      <c r="L288" s="24"/>
      <c r="M288" s="24"/>
      <c r="N288" s="24"/>
      <c r="O288" s="24"/>
      <c r="P288" s="24"/>
      <c r="Q288" s="24"/>
      <c r="R288" s="24"/>
      <c r="S288" s="24"/>
      <c r="T288" s="24"/>
      <c r="U288" s="24"/>
      <c r="V288" s="24"/>
      <c r="W288" s="24"/>
      <c r="X288" s="24"/>
      <c r="Y288" s="24"/>
      <c r="Z288" s="24"/>
    </row>
    <row r="289" customFormat="false" ht="13.5" hidden="false" customHeight="false" outlineLevel="0" collapsed="false">
      <c r="A289" s="11" t="s">
        <v>254</v>
      </c>
      <c r="B289" s="28"/>
      <c r="C289" s="24"/>
      <c r="D289" s="24" t="n">
        <v>2</v>
      </c>
      <c r="E289" s="24"/>
      <c r="F289" s="41" t="s">
        <v>578</v>
      </c>
      <c r="G289" s="42" t="s">
        <v>579</v>
      </c>
      <c r="H289" s="24"/>
      <c r="I289" s="24"/>
      <c r="J289" s="24"/>
      <c r="K289" s="24"/>
      <c r="L289" s="24"/>
      <c r="M289" s="24"/>
      <c r="N289" s="24"/>
      <c r="O289" s="24"/>
      <c r="P289" s="24"/>
      <c r="Q289" s="24"/>
      <c r="R289" s="24"/>
      <c r="S289" s="24"/>
      <c r="T289" s="24"/>
      <c r="U289" s="24"/>
      <c r="V289" s="24"/>
      <c r="W289" s="24"/>
      <c r="X289" s="24"/>
      <c r="Y289" s="24"/>
      <c r="Z289" s="24"/>
    </row>
    <row r="290" customFormat="false" ht="13.5" hidden="false" customHeight="false" outlineLevel="0" collapsed="false">
      <c r="A290" s="11" t="s">
        <v>254</v>
      </c>
      <c r="B290" s="28"/>
      <c r="C290" s="24"/>
      <c r="D290" s="24" t="n">
        <v>3</v>
      </c>
      <c r="E290" s="24"/>
      <c r="F290" s="41" t="s">
        <v>580</v>
      </c>
      <c r="G290" s="42" t="s">
        <v>581</v>
      </c>
      <c r="H290" s="24"/>
      <c r="I290" s="24"/>
      <c r="J290" s="24"/>
      <c r="K290" s="24"/>
      <c r="L290" s="24"/>
      <c r="M290" s="24"/>
      <c r="N290" s="24"/>
      <c r="O290" s="24"/>
      <c r="P290" s="24"/>
      <c r="Q290" s="24"/>
      <c r="R290" s="24"/>
      <c r="S290" s="24"/>
      <c r="T290" s="24"/>
      <c r="U290" s="24"/>
      <c r="V290" s="24"/>
      <c r="W290" s="24"/>
      <c r="X290" s="24"/>
      <c r="Y290" s="24"/>
      <c r="Z290" s="24"/>
    </row>
    <row r="291" customFormat="false" ht="13.5" hidden="false" customHeight="false" outlineLevel="0" collapsed="false">
      <c r="A291" s="26" t="s">
        <v>582</v>
      </c>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customFormat="false" ht="13.5" hidden="false" customHeight="false" outlineLevel="0" collapsed="false">
      <c r="A292" s="11" t="s">
        <v>254</v>
      </c>
      <c r="B292" s="28"/>
      <c r="C292" s="24"/>
      <c r="D292" s="24" t="n">
        <v>1</v>
      </c>
      <c r="E292" s="24"/>
      <c r="F292" s="41" t="s">
        <v>583</v>
      </c>
      <c r="G292" s="42" t="s">
        <v>584</v>
      </c>
      <c r="H292" s="24"/>
      <c r="I292" s="24"/>
      <c r="J292" s="24"/>
      <c r="K292" s="24"/>
      <c r="L292" s="24"/>
      <c r="M292" s="24"/>
      <c r="N292" s="24"/>
      <c r="O292" s="24"/>
      <c r="P292" s="24"/>
      <c r="Q292" s="24"/>
      <c r="R292" s="24"/>
      <c r="S292" s="24"/>
      <c r="T292" s="24"/>
      <c r="U292" s="24"/>
      <c r="V292" s="24"/>
      <c r="W292" s="24"/>
      <c r="X292" s="24"/>
      <c r="Y292" s="24"/>
      <c r="Z292" s="24"/>
    </row>
    <row r="293" customFormat="false" ht="13.5" hidden="false" customHeight="false" outlineLevel="0" collapsed="false">
      <c r="A293" s="11" t="s">
        <v>254</v>
      </c>
      <c r="B293" s="28"/>
      <c r="C293" s="24"/>
      <c r="D293" s="24" t="n">
        <v>2</v>
      </c>
      <c r="E293" s="24"/>
      <c r="F293" s="41" t="s">
        <v>585</v>
      </c>
      <c r="G293" s="42" t="s">
        <v>586</v>
      </c>
      <c r="H293" s="24"/>
      <c r="I293" s="24"/>
      <c r="J293" s="24"/>
      <c r="K293" s="24"/>
      <c r="L293" s="24"/>
      <c r="M293" s="24"/>
      <c r="N293" s="24"/>
      <c r="O293" s="24"/>
      <c r="P293" s="24"/>
      <c r="Q293" s="24"/>
      <c r="R293" s="24"/>
      <c r="S293" s="24"/>
      <c r="T293" s="24"/>
      <c r="U293" s="24"/>
      <c r="V293" s="24"/>
      <c r="W293" s="24"/>
      <c r="X293" s="24"/>
      <c r="Y293" s="24"/>
      <c r="Z293" s="24"/>
    </row>
    <row r="294" customFormat="false" ht="13.5" hidden="false" customHeight="false" outlineLevel="0" collapsed="false">
      <c r="A294" s="11" t="s">
        <v>254</v>
      </c>
      <c r="B294" s="28"/>
      <c r="C294" s="24"/>
      <c r="D294" s="24" t="n">
        <v>3</v>
      </c>
      <c r="E294" s="24"/>
      <c r="F294" s="41" t="s">
        <v>578</v>
      </c>
      <c r="G294" s="42" t="s">
        <v>579</v>
      </c>
      <c r="H294" s="24"/>
      <c r="I294" s="24"/>
      <c r="J294" s="24"/>
      <c r="K294" s="24"/>
      <c r="L294" s="24"/>
      <c r="M294" s="24"/>
      <c r="N294" s="24"/>
      <c r="O294" s="24"/>
      <c r="P294" s="24"/>
      <c r="Q294" s="24"/>
      <c r="R294" s="24"/>
      <c r="S294" s="24"/>
      <c r="T294" s="24"/>
      <c r="U294" s="24"/>
      <c r="V294" s="24"/>
      <c r="W294" s="24"/>
      <c r="X294" s="24"/>
      <c r="Y294" s="24"/>
      <c r="Z294" s="24"/>
    </row>
    <row r="295" customFormat="false" ht="13.5" hidden="false" customHeight="false" outlineLevel="0" collapsed="false">
      <c r="A295" s="11" t="s">
        <v>254</v>
      </c>
      <c r="B295" s="28"/>
      <c r="C295" s="24"/>
      <c r="D295" s="24" t="n">
        <v>4</v>
      </c>
      <c r="E295" s="24"/>
      <c r="F295" s="41" t="s">
        <v>587</v>
      </c>
      <c r="G295" s="42" t="s">
        <v>588</v>
      </c>
      <c r="H295" s="24"/>
      <c r="I295" s="24"/>
      <c r="J295" s="24"/>
      <c r="K295" s="24"/>
      <c r="L295" s="24"/>
      <c r="M295" s="24"/>
      <c r="N295" s="24"/>
      <c r="O295" s="24"/>
      <c r="P295" s="24"/>
      <c r="Q295" s="24"/>
      <c r="R295" s="24"/>
      <c r="S295" s="24"/>
      <c r="T295" s="24"/>
      <c r="U295" s="24"/>
      <c r="V295" s="24"/>
      <c r="W295" s="24"/>
      <c r="X295" s="24"/>
      <c r="Y295" s="24"/>
      <c r="Z295" s="24"/>
    </row>
    <row r="296" customFormat="false" ht="13.5" hidden="false" customHeight="false" outlineLevel="0" collapsed="false">
      <c r="A296" s="11" t="s">
        <v>254</v>
      </c>
      <c r="B296" s="28"/>
      <c r="C296" s="24"/>
      <c r="D296" s="24" t="n">
        <v>5</v>
      </c>
      <c r="E296" s="24"/>
      <c r="F296" s="41" t="s">
        <v>589</v>
      </c>
      <c r="G296" s="42" t="s">
        <v>590</v>
      </c>
      <c r="H296" s="24"/>
      <c r="I296" s="24"/>
      <c r="J296" s="24"/>
      <c r="K296" s="24"/>
      <c r="L296" s="24"/>
      <c r="M296" s="24"/>
      <c r="N296" s="24"/>
      <c r="O296" s="24"/>
      <c r="P296" s="24"/>
      <c r="Q296" s="24"/>
      <c r="R296" s="24"/>
      <c r="S296" s="24"/>
      <c r="T296" s="24"/>
      <c r="U296" s="24"/>
      <c r="V296" s="24"/>
      <c r="W296" s="24"/>
      <c r="X296" s="24"/>
      <c r="Y296" s="24"/>
      <c r="Z296" s="24"/>
    </row>
    <row r="297" customFormat="false" ht="13.5" hidden="false" customHeight="false" outlineLevel="0" collapsed="false">
      <c r="A297" s="11" t="s">
        <v>254</v>
      </c>
      <c r="B297" s="28"/>
      <c r="C297" s="24"/>
      <c r="D297" s="24" t="n">
        <v>6</v>
      </c>
      <c r="E297" s="24"/>
      <c r="F297" s="41" t="s">
        <v>580</v>
      </c>
      <c r="G297" s="42" t="s">
        <v>581</v>
      </c>
      <c r="H297" s="24"/>
      <c r="I297" s="24"/>
      <c r="J297" s="24"/>
      <c r="K297" s="24"/>
      <c r="L297" s="24"/>
      <c r="M297" s="24"/>
      <c r="N297" s="24"/>
      <c r="O297" s="24"/>
      <c r="P297" s="24"/>
      <c r="Q297" s="24"/>
      <c r="R297" s="24"/>
      <c r="S297" s="24"/>
      <c r="T297" s="24"/>
      <c r="U297" s="24"/>
      <c r="V297" s="24"/>
      <c r="W297" s="24"/>
      <c r="X297" s="24"/>
      <c r="Y297" s="24"/>
      <c r="Z297" s="24"/>
    </row>
    <row r="298" customFormat="false" ht="13.5" hidden="false" customHeight="false" outlineLevel="0" collapsed="false">
      <c r="A298" s="11" t="s">
        <v>254</v>
      </c>
      <c r="B298" s="28"/>
      <c r="C298" s="24"/>
      <c r="D298" s="24" t="n">
        <v>7</v>
      </c>
      <c r="E298" s="24"/>
      <c r="F298" s="41" t="s">
        <v>591</v>
      </c>
      <c r="G298" s="42" t="s">
        <v>592</v>
      </c>
      <c r="H298" s="24"/>
      <c r="I298" s="24"/>
      <c r="J298" s="24"/>
      <c r="K298" s="24"/>
      <c r="L298" s="24"/>
      <c r="M298" s="24"/>
      <c r="N298" s="24"/>
      <c r="O298" s="24"/>
      <c r="P298" s="24"/>
      <c r="Q298" s="24"/>
      <c r="R298" s="24"/>
      <c r="S298" s="24"/>
      <c r="T298" s="24"/>
      <c r="U298" s="24"/>
      <c r="V298" s="24"/>
      <c r="W298" s="24"/>
      <c r="X298" s="24"/>
      <c r="Y298" s="24"/>
      <c r="Z298" s="24"/>
    </row>
    <row r="299" customFormat="false" ht="13.5" hidden="false" customHeight="false" outlineLevel="0" collapsed="false">
      <c r="A299" s="25" t="s">
        <v>593</v>
      </c>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customFormat="false" ht="13.5" hidden="false" customHeight="false" outlineLevel="0" collapsed="false">
      <c r="A300" s="26"/>
      <c r="B300" s="26"/>
      <c r="C300" s="26"/>
      <c r="D300" s="26" t="n">
        <v>1</v>
      </c>
      <c r="E300" s="26"/>
      <c r="F300" s="43" t="s">
        <v>594</v>
      </c>
      <c r="G300" s="40" t="s">
        <v>595</v>
      </c>
      <c r="H300" s="26"/>
      <c r="I300" s="26"/>
      <c r="J300" s="26"/>
      <c r="K300" s="26"/>
      <c r="L300" s="26"/>
      <c r="M300" s="26"/>
      <c r="N300" s="26"/>
      <c r="O300" s="26"/>
      <c r="P300" s="26"/>
      <c r="Q300" s="26"/>
      <c r="R300" s="26"/>
      <c r="S300" s="26"/>
      <c r="T300" s="26"/>
      <c r="U300" s="26"/>
      <c r="V300" s="26"/>
      <c r="W300" s="26"/>
      <c r="X300" s="26"/>
      <c r="Y300" s="26"/>
      <c r="Z300" s="26"/>
    </row>
    <row r="301" customFormat="false" ht="13.5" hidden="false" customHeight="false" outlineLevel="0" collapsed="false">
      <c r="A301" s="11" t="s">
        <v>254</v>
      </c>
      <c r="B301" s="28"/>
      <c r="C301" s="24"/>
      <c r="D301" s="24"/>
      <c r="E301" s="24" t="n">
        <v>1</v>
      </c>
      <c r="F301" s="41" t="s">
        <v>596</v>
      </c>
      <c r="G301" s="42" t="s">
        <v>597</v>
      </c>
      <c r="H301" s="24"/>
      <c r="I301" s="24"/>
      <c r="J301" s="24"/>
      <c r="K301" s="24"/>
      <c r="L301" s="24"/>
      <c r="M301" s="24"/>
      <c r="N301" s="24"/>
      <c r="O301" s="24"/>
      <c r="P301" s="24"/>
      <c r="Q301" s="24"/>
      <c r="R301" s="24"/>
      <c r="S301" s="24"/>
      <c r="T301" s="24"/>
      <c r="U301" s="24"/>
      <c r="V301" s="24"/>
      <c r="W301" s="24"/>
      <c r="X301" s="24"/>
      <c r="Y301" s="24"/>
      <c r="Z301" s="24"/>
    </row>
    <row r="302" customFormat="false" ht="13.5" hidden="false" customHeight="false" outlineLevel="0" collapsed="false">
      <c r="A302" s="11" t="s">
        <v>254</v>
      </c>
      <c r="B302" s="28"/>
      <c r="C302" s="24"/>
      <c r="D302" s="24"/>
      <c r="E302" s="24" t="n">
        <v>2</v>
      </c>
      <c r="F302" s="41" t="s">
        <v>289</v>
      </c>
      <c r="G302" s="42" t="s">
        <v>290</v>
      </c>
      <c r="H302" s="24"/>
      <c r="I302" s="24"/>
      <c r="J302" s="24"/>
      <c r="K302" s="24"/>
      <c r="L302" s="24"/>
      <c r="M302" s="24"/>
      <c r="N302" s="24"/>
      <c r="O302" s="24"/>
      <c r="P302" s="24"/>
      <c r="Q302" s="24"/>
      <c r="R302" s="24"/>
      <c r="S302" s="24"/>
      <c r="T302" s="24"/>
      <c r="U302" s="24"/>
      <c r="V302" s="24"/>
      <c r="W302" s="24"/>
      <c r="X302" s="24"/>
      <c r="Y302" s="24"/>
      <c r="Z302" s="24"/>
    </row>
    <row r="303" customFormat="false" ht="13.5" hidden="false" customHeight="false" outlineLevel="0" collapsed="false">
      <c r="A303" s="11" t="s">
        <v>254</v>
      </c>
      <c r="B303" s="28"/>
      <c r="C303" s="24"/>
      <c r="D303" s="24"/>
      <c r="E303" s="24" t="n">
        <v>3</v>
      </c>
      <c r="F303" s="41" t="s">
        <v>365</v>
      </c>
      <c r="G303" s="42" t="s">
        <v>366</v>
      </c>
      <c r="H303" s="24"/>
      <c r="I303" s="24"/>
      <c r="J303" s="24"/>
      <c r="K303" s="24"/>
      <c r="L303" s="24"/>
      <c r="M303" s="24"/>
      <c r="N303" s="24"/>
      <c r="O303" s="24"/>
      <c r="P303" s="24"/>
      <c r="Q303" s="24"/>
      <c r="R303" s="24"/>
      <c r="S303" s="24"/>
      <c r="T303" s="24"/>
      <c r="U303" s="24"/>
      <c r="V303" s="24"/>
      <c r="W303" s="24"/>
      <c r="X303" s="24"/>
      <c r="Y303" s="24"/>
      <c r="Z303" s="24"/>
    </row>
    <row r="304" customFormat="false" ht="13.5" hidden="false" customHeight="false" outlineLevel="0" collapsed="false">
      <c r="A304" s="11" t="s">
        <v>138</v>
      </c>
      <c r="B304" s="28"/>
      <c r="C304" s="24"/>
      <c r="D304" s="24"/>
      <c r="E304" s="24" t="n">
        <v>4</v>
      </c>
      <c r="F304" s="41" t="s">
        <v>598</v>
      </c>
      <c r="G304" s="42" t="s">
        <v>599</v>
      </c>
      <c r="H304" s="24"/>
      <c r="I304" s="24"/>
      <c r="J304" s="24"/>
      <c r="K304" s="24"/>
      <c r="L304" s="24"/>
      <c r="M304" s="24"/>
      <c r="N304" s="24"/>
      <c r="O304" s="24"/>
      <c r="P304" s="24"/>
      <c r="Q304" s="24"/>
      <c r="R304" s="24"/>
      <c r="S304" s="24"/>
      <c r="T304" s="24"/>
      <c r="U304" s="24"/>
      <c r="V304" s="24"/>
      <c r="W304" s="24"/>
      <c r="X304" s="24"/>
      <c r="Y304" s="24"/>
      <c r="Z304" s="24"/>
    </row>
    <row r="305" customFormat="false" ht="13.5" hidden="false" customHeight="false" outlineLevel="0" collapsed="false">
      <c r="A305" s="11" t="s">
        <v>138</v>
      </c>
      <c r="B305" s="28"/>
      <c r="C305" s="24"/>
      <c r="D305" s="24"/>
      <c r="E305" s="24" t="n">
        <v>5</v>
      </c>
      <c r="F305" s="41" t="s">
        <v>600</v>
      </c>
      <c r="G305" s="42" t="s">
        <v>601</v>
      </c>
      <c r="H305" s="24"/>
      <c r="I305" s="24"/>
      <c r="J305" s="24"/>
      <c r="K305" s="24"/>
      <c r="L305" s="24"/>
      <c r="M305" s="24"/>
      <c r="N305" s="24"/>
      <c r="O305" s="24"/>
      <c r="P305" s="24"/>
      <c r="Q305" s="24"/>
      <c r="R305" s="24"/>
      <c r="S305" s="24"/>
      <c r="T305" s="24"/>
      <c r="U305" s="24"/>
      <c r="V305" s="24"/>
      <c r="W305" s="24"/>
      <c r="X305" s="24"/>
      <c r="Y305" s="24"/>
      <c r="Z305" s="24"/>
    </row>
    <row r="306" customFormat="false" ht="13.5" hidden="false" customHeight="false" outlineLevel="0" collapsed="false">
      <c r="A306" s="11" t="s">
        <v>138</v>
      </c>
      <c r="B306" s="28"/>
      <c r="C306" s="24"/>
      <c r="D306" s="24"/>
      <c r="E306" s="24" t="n">
        <v>6</v>
      </c>
      <c r="F306" s="41" t="s">
        <v>602</v>
      </c>
      <c r="G306" s="42" t="s">
        <v>603</v>
      </c>
      <c r="H306" s="24"/>
      <c r="I306" s="24"/>
      <c r="J306" s="24"/>
      <c r="K306" s="24"/>
      <c r="L306" s="24"/>
      <c r="M306" s="24"/>
      <c r="N306" s="24"/>
      <c r="O306" s="24"/>
      <c r="P306" s="24"/>
      <c r="Q306" s="24"/>
      <c r="R306" s="24"/>
      <c r="S306" s="24"/>
      <c r="T306" s="24"/>
      <c r="U306" s="24"/>
      <c r="V306" s="24"/>
      <c r="W306" s="24"/>
      <c r="X306" s="24"/>
      <c r="Y306" s="24"/>
      <c r="Z306" s="24"/>
    </row>
    <row r="307" customFormat="false" ht="13.5" hidden="false" customHeight="false" outlineLevel="0" collapsed="false">
      <c r="A307" s="11" t="s">
        <v>138</v>
      </c>
      <c r="B307" s="28"/>
      <c r="C307" s="24"/>
      <c r="D307" s="24"/>
      <c r="E307" s="24" t="n">
        <v>7</v>
      </c>
      <c r="F307" s="41" t="s">
        <v>576</v>
      </c>
      <c r="G307" s="42" t="s">
        <v>577</v>
      </c>
      <c r="H307" s="24"/>
      <c r="I307" s="24"/>
      <c r="J307" s="24"/>
      <c r="K307" s="24"/>
      <c r="L307" s="24"/>
      <c r="M307" s="24"/>
      <c r="N307" s="24"/>
      <c r="O307" s="24"/>
      <c r="P307" s="24"/>
      <c r="Q307" s="24"/>
      <c r="R307" s="24"/>
      <c r="S307" s="24"/>
      <c r="T307" s="24"/>
      <c r="U307" s="24"/>
      <c r="V307" s="24"/>
      <c r="W307" s="24"/>
      <c r="X307" s="24"/>
      <c r="Y307" s="24"/>
      <c r="Z307" s="24"/>
    </row>
    <row r="308" customFormat="false" ht="13.5" hidden="false" customHeight="false" outlineLevel="0" collapsed="false">
      <c r="A308" s="11" t="s">
        <v>138</v>
      </c>
      <c r="B308" s="28"/>
      <c r="C308" s="24"/>
      <c r="D308" s="24"/>
      <c r="E308" s="24" t="n">
        <v>8</v>
      </c>
      <c r="F308" s="41" t="s">
        <v>604</v>
      </c>
      <c r="G308" s="42" t="s">
        <v>605</v>
      </c>
      <c r="H308" s="24"/>
      <c r="I308" s="24"/>
      <c r="J308" s="24"/>
      <c r="K308" s="24"/>
      <c r="L308" s="24"/>
      <c r="M308" s="24"/>
      <c r="N308" s="24"/>
      <c r="O308" s="24"/>
      <c r="P308" s="24"/>
      <c r="Q308" s="24"/>
      <c r="R308" s="24"/>
      <c r="S308" s="24"/>
      <c r="T308" s="24"/>
      <c r="U308" s="24"/>
      <c r="V308" s="24"/>
      <c r="W308" s="24"/>
      <c r="X308" s="24"/>
      <c r="Y308" s="24"/>
      <c r="Z308" s="24"/>
    </row>
    <row r="309" customFormat="false" ht="13.5" hidden="false" customHeight="false" outlineLevel="0" collapsed="false">
      <c r="A309" s="11" t="s">
        <v>143</v>
      </c>
      <c r="B309" s="28" t="s">
        <v>143</v>
      </c>
      <c r="C309" s="24"/>
      <c r="D309" s="24" t="n">
        <v>2</v>
      </c>
      <c r="E309" s="24"/>
      <c r="F309" s="41" t="s">
        <v>297</v>
      </c>
      <c r="G309" s="42" t="s">
        <v>298</v>
      </c>
      <c r="H309" s="24"/>
      <c r="I309" s="24"/>
      <c r="J309" s="24"/>
      <c r="K309" s="24"/>
      <c r="L309" s="24"/>
      <c r="M309" s="24"/>
      <c r="N309" s="24"/>
      <c r="O309" s="24"/>
      <c r="P309" s="24"/>
      <c r="Q309" s="24"/>
      <c r="R309" s="24"/>
      <c r="S309" s="24"/>
      <c r="T309" s="24"/>
      <c r="U309" s="24"/>
      <c r="V309" s="24"/>
      <c r="W309" s="24"/>
      <c r="X309" s="24"/>
      <c r="Y309" s="24"/>
      <c r="Z309" s="24"/>
    </row>
    <row r="310" customFormat="false" ht="13.5" hidden="false" customHeight="false" outlineLevel="0" collapsed="false">
      <c r="A310" s="11" t="s">
        <v>138</v>
      </c>
      <c r="B310" s="28"/>
      <c r="C310" s="24"/>
      <c r="D310" s="24" t="n">
        <v>8</v>
      </c>
      <c r="E310" s="24"/>
      <c r="F310" s="41" t="s">
        <v>388</v>
      </c>
      <c r="G310" s="42" t="s">
        <v>389</v>
      </c>
      <c r="H310" s="24"/>
      <c r="I310" s="24"/>
      <c r="J310" s="24"/>
      <c r="K310" s="24"/>
      <c r="L310" s="24"/>
      <c r="M310" s="24"/>
      <c r="N310" s="24"/>
      <c r="O310" s="24"/>
      <c r="P310" s="24"/>
      <c r="Q310" s="24"/>
      <c r="R310" s="24"/>
      <c r="S310" s="24"/>
      <c r="T310" s="24"/>
      <c r="U310" s="24"/>
      <c r="V310" s="24"/>
      <c r="W310" s="24"/>
      <c r="X310" s="24"/>
      <c r="Y310" s="24"/>
      <c r="Z310" s="24"/>
    </row>
    <row r="311" customFormat="false" ht="13.5" hidden="false" customHeight="false" outlineLevel="0" collapsed="false">
      <c r="A311" s="11" t="s">
        <v>254</v>
      </c>
      <c r="B311" s="28"/>
      <c r="C311" s="24"/>
      <c r="D311" s="24" t="n">
        <v>10</v>
      </c>
      <c r="E311" s="24"/>
      <c r="F311" s="41" t="s">
        <v>299</v>
      </c>
      <c r="G311" s="42" t="s">
        <v>300</v>
      </c>
      <c r="H311" s="24"/>
      <c r="I311" s="24"/>
      <c r="J311" s="24"/>
      <c r="K311" s="24"/>
      <c r="L311" s="24"/>
      <c r="M311" s="24"/>
      <c r="N311" s="24"/>
      <c r="O311" s="24"/>
      <c r="P311" s="24"/>
      <c r="Q311" s="24"/>
      <c r="R311" s="24"/>
      <c r="S311" s="24"/>
      <c r="T311" s="24"/>
      <c r="U311" s="24"/>
      <c r="V311" s="24"/>
      <c r="W311" s="24"/>
      <c r="X311" s="24"/>
      <c r="Y311" s="24"/>
      <c r="Z311" s="24"/>
    </row>
    <row r="312" customFormat="false" ht="13.5" hidden="false" customHeight="false" outlineLevel="0" collapsed="false">
      <c r="A312" s="11" t="s">
        <v>143</v>
      </c>
      <c r="B312" s="28" t="s">
        <v>143</v>
      </c>
      <c r="C312" s="24"/>
      <c r="D312" s="24" t="n">
        <v>12</v>
      </c>
      <c r="E312" s="24"/>
      <c r="F312" s="41" t="s">
        <v>606</v>
      </c>
      <c r="G312" s="47" t="s">
        <v>607</v>
      </c>
      <c r="H312" s="24"/>
      <c r="I312" s="24"/>
      <c r="J312" s="24"/>
      <c r="K312" s="24"/>
      <c r="L312" s="24"/>
      <c r="M312" s="24"/>
      <c r="N312" s="24"/>
      <c r="O312" s="24"/>
      <c r="P312" s="24"/>
      <c r="Q312" s="24"/>
      <c r="R312" s="24"/>
      <c r="S312" s="24"/>
      <c r="T312" s="24"/>
      <c r="U312" s="24"/>
      <c r="V312" s="24"/>
      <c r="W312" s="24"/>
      <c r="X312" s="24"/>
      <c r="Y312" s="24"/>
      <c r="Z312" s="24"/>
    </row>
    <row r="313" customFormat="false" ht="13.5" hidden="false" customHeight="false" outlineLevel="0" collapsed="false">
      <c r="A313" s="25" t="s">
        <v>608</v>
      </c>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customFormat="false" ht="13.5" hidden="false" customHeight="false" outlineLevel="0" collapsed="false">
      <c r="A314" s="11" t="s">
        <v>143</v>
      </c>
      <c r="B314" s="28" t="s">
        <v>143</v>
      </c>
      <c r="C314" s="24"/>
      <c r="D314" s="24" t="n">
        <v>1</v>
      </c>
      <c r="E314" s="24"/>
      <c r="F314" s="41" t="s">
        <v>609</v>
      </c>
      <c r="G314" s="42" t="s">
        <v>610</v>
      </c>
      <c r="H314" s="24"/>
      <c r="I314" s="24"/>
      <c r="J314" s="24"/>
      <c r="K314" s="24"/>
      <c r="L314" s="24"/>
      <c r="M314" s="24"/>
      <c r="N314" s="24"/>
      <c r="O314" s="24"/>
      <c r="P314" s="24"/>
      <c r="Q314" s="24"/>
      <c r="R314" s="24"/>
      <c r="S314" s="24"/>
      <c r="T314" s="24"/>
      <c r="U314" s="24"/>
      <c r="V314" s="24"/>
      <c r="W314" s="24"/>
      <c r="X314" s="24"/>
      <c r="Y314" s="24"/>
      <c r="Z314" s="24"/>
    </row>
    <row r="315" customFormat="false" ht="13.5" hidden="false" customHeight="false" outlineLevel="0" collapsed="false">
      <c r="A315" s="11" t="s">
        <v>254</v>
      </c>
      <c r="B315" s="28"/>
      <c r="C315" s="24"/>
      <c r="D315" s="24" t="n">
        <v>2</v>
      </c>
      <c r="E315" s="24"/>
      <c r="F315" s="41" t="s">
        <v>611</v>
      </c>
      <c r="G315" s="42" t="s">
        <v>612</v>
      </c>
      <c r="H315" s="24"/>
      <c r="I315" s="24"/>
      <c r="J315" s="24"/>
      <c r="K315" s="24"/>
      <c r="L315" s="24"/>
      <c r="M315" s="24"/>
      <c r="N315" s="24"/>
      <c r="O315" s="24"/>
      <c r="P315" s="24"/>
      <c r="Q315" s="24"/>
      <c r="R315" s="24"/>
      <c r="S315" s="24"/>
      <c r="T315" s="24"/>
      <c r="U315" s="24"/>
      <c r="V315" s="24"/>
      <c r="W315" s="24"/>
      <c r="X315" s="24"/>
      <c r="Y315" s="24"/>
      <c r="Z315" s="24"/>
    </row>
    <row r="316" customFormat="false" ht="13.5" hidden="false" customHeight="false" outlineLevel="0" collapsed="false">
      <c r="A316" s="11" t="s">
        <v>143</v>
      </c>
      <c r="B316" s="28" t="s">
        <v>143</v>
      </c>
      <c r="C316" s="24"/>
      <c r="D316" s="24" t="n">
        <v>3</v>
      </c>
      <c r="E316" s="24"/>
      <c r="F316" s="41" t="s">
        <v>613</v>
      </c>
      <c r="G316" s="42" t="s">
        <v>614</v>
      </c>
      <c r="H316" s="24"/>
      <c r="I316" s="24"/>
      <c r="J316" s="24"/>
      <c r="K316" s="24"/>
      <c r="L316" s="24"/>
      <c r="M316" s="24"/>
      <c r="N316" s="24"/>
      <c r="O316" s="24"/>
      <c r="P316" s="24"/>
      <c r="Q316" s="24"/>
      <c r="R316" s="24"/>
      <c r="S316" s="24"/>
      <c r="T316" s="24"/>
      <c r="U316" s="24"/>
      <c r="V316" s="24"/>
      <c r="W316" s="24"/>
      <c r="X316" s="24"/>
      <c r="Y316" s="24"/>
      <c r="Z316" s="24"/>
    </row>
    <row r="317" customFormat="false" ht="13.5" hidden="false" customHeight="false" outlineLevel="0" collapsed="false">
      <c r="A317" s="26"/>
      <c r="B317" s="26"/>
      <c r="C317" s="26"/>
      <c r="D317" s="26" t="n">
        <v>4</v>
      </c>
      <c r="E317" s="26"/>
      <c r="F317" s="46"/>
      <c r="G317" s="40" t="s">
        <v>615</v>
      </c>
      <c r="H317" s="26"/>
      <c r="I317" s="26"/>
      <c r="J317" s="26"/>
      <c r="K317" s="26"/>
      <c r="L317" s="26"/>
      <c r="M317" s="26"/>
      <c r="N317" s="26"/>
      <c r="O317" s="26"/>
      <c r="P317" s="26"/>
      <c r="Q317" s="26"/>
      <c r="R317" s="26"/>
      <c r="S317" s="26"/>
      <c r="T317" s="26"/>
      <c r="U317" s="26"/>
      <c r="V317" s="26"/>
      <c r="W317" s="26"/>
      <c r="X317" s="26"/>
      <c r="Y317" s="26"/>
      <c r="Z317" s="26"/>
    </row>
    <row r="318" customFormat="false" ht="13.5" hidden="false" customHeight="false" outlineLevel="0" collapsed="false">
      <c r="A318" s="11" t="s">
        <v>143</v>
      </c>
      <c r="B318" s="28" t="s">
        <v>143</v>
      </c>
      <c r="C318" s="24"/>
      <c r="D318" s="24"/>
      <c r="E318" s="24"/>
      <c r="F318" s="41" t="s">
        <v>616</v>
      </c>
      <c r="G318" s="42" t="s">
        <v>617</v>
      </c>
      <c r="H318" s="24"/>
      <c r="I318" s="24"/>
      <c r="J318" s="24"/>
      <c r="K318" s="24"/>
      <c r="L318" s="24"/>
      <c r="M318" s="24"/>
      <c r="N318" s="24"/>
      <c r="O318" s="24"/>
      <c r="P318" s="24"/>
      <c r="Q318" s="24"/>
      <c r="R318" s="24"/>
      <c r="S318" s="24"/>
      <c r="T318" s="24"/>
      <c r="U318" s="24"/>
      <c r="V318" s="24"/>
      <c r="W318" s="24"/>
      <c r="X318" s="24"/>
      <c r="Y318" s="24"/>
      <c r="Z318" s="24"/>
    </row>
    <row r="319" customFormat="false" ht="13.5" hidden="false" customHeight="false" outlineLevel="0" collapsed="false">
      <c r="A319" s="11" t="s">
        <v>254</v>
      </c>
      <c r="B319" s="28"/>
      <c r="C319" s="24"/>
      <c r="D319" s="24"/>
      <c r="E319" s="24"/>
      <c r="F319" s="41" t="s">
        <v>618</v>
      </c>
      <c r="G319" s="42" t="s">
        <v>619</v>
      </c>
      <c r="H319" s="24"/>
      <c r="I319" s="24"/>
      <c r="J319" s="24"/>
      <c r="K319" s="24"/>
      <c r="L319" s="24"/>
      <c r="M319" s="24"/>
      <c r="N319" s="24"/>
      <c r="O319" s="24"/>
      <c r="P319" s="24"/>
      <c r="Q319" s="24"/>
      <c r="R319" s="24"/>
      <c r="S319" s="24"/>
      <c r="T319" s="24"/>
      <c r="U319" s="24"/>
      <c r="V319" s="24"/>
      <c r="W319" s="24"/>
      <c r="X319" s="24"/>
      <c r="Y319" s="24"/>
      <c r="Z319" s="24"/>
    </row>
    <row r="320" customFormat="false" ht="13.5" hidden="false" customHeight="false" outlineLevel="0" collapsed="false">
      <c r="A320" s="25" t="s">
        <v>620</v>
      </c>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customFormat="false" ht="13.5" hidden="false" customHeight="false" outlineLevel="0" collapsed="false">
      <c r="A321" s="26" t="s">
        <v>621</v>
      </c>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customFormat="false" ht="13.5" hidden="false" customHeight="false" outlineLevel="0" collapsed="false">
      <c r="A322" s="11" t="s">
        <v>138</v>
      </c>
      <c r="B322" s="28" t="s">
        <v>143</v>
      </c>
      <c r="C322" s="24"/>
      <c r="D322" s="24" t="n">
        <v>1</v>
      </c>
      <c r="E322" s="24"/>
      <c r="F322" s="41" t="s">
        <v>622</v>
      </c>
      <c r="G322" s="42" t="s">
        <v>623</v>
      </c>
      <c r="H322" s="24"/>
      <c r="I322" s="24"/>
      <c r="J322" s="24"/>
      <c r="K322" s="24"/>
      <c r="L322" s="24"/>
      <c r="M322" s="24"/>
      <c r="N322" s="24"/>
      <c r="O322" s="24"/>
      <c r="P322" s="24"/>
      <c r="Q322" s="24"/>
      <c r="R322" s="24"/>
      <c r="S322" s="24"/>
      <c r="T322" s="24"/>
      <c r="U322" s="24"/>
      <c r="V322" s="24"/>
      <c r="W322" s="24"/>
      <c r="X322" s="24"/>
      <c r="Y322" s="24"/>
      <c r="Z322" s="24"/>
    </row>
    <row r="323" customFormat="false" ht="13.5" hidden="false" customHeight="false" outlineLevel="0" collapsed="false">
      <c r="A323" s="11" t="s">
        <v>254</v>
      </c>
      <c r="B323" s="28"/>
      <c r="C323" s="24"/>
      <c r="D323" s="24" t="n">
        <v>2</v>
      </c>
      <c r="E323" s="24"/>
      <c r="F323" s="41" t="s">
        <v>363</v>
      </c>
      <c r="G323" s="42" t="s">
        <v>364</v>
      </c>
      <c r="H323" s="24"/>
      <c r="I323" s="24"/>
      <c r="J323" s="24"/>
      <c r="K323" s="24"/>
      <c r="L323" s="24"/>
      <c r="M323" s="24"/>
      <c r="N323" s="24"/>
      <c r="O323" s="24"/>
      <c r="P323" s="24"/>
      <c r="Q323" s="24"/>
      <c r="R323" s="24"/>
      <c r="S323" s="24"/>
      <c r="T323" s="24"/>
      <c r="U323" s="24"/>
      <c r="V323" s="24"/>
      <c r="W323" s="24"/>
      <c r="X323" s="24"/>
      <c r="Y323" s="24"/>
      <c r="Z323" s="24"/>
    </row>
    <row r="324" customFormat="false" ht="13.5" hidden="false" customHeight="false" outlineLevel="0" collapsed="false">
      <c r="A324" s="26"/>
      <c r="B324" s="26"/>
      <c r="C324" s="26"/>
      <c r="D324" s="26" t="n">
        <v>3</v>
      </c>
      <c r="E324" s="26"/>
      <c r="F324" s="43" t="s">
        <v>624</v>
      </c>
      <c r="G324" s="40" t="s">
        <v>625</v>
      </c>
      <c r="H324" s="26"/>
      <c r="I324" s="26"/>
      <c r="J324" s="26"/>
      <c r="K324" s="26"/>
      <c r="L324" s="26"/>
      <c r="M324" s="26"/>
      <c r="N324" s="26"/>
      <c r="O324" s="26"/>
      <c r="P324" s="26"/>
      <c r="Q324" s="26"/>
      <c r="R324" s="26"/>
      <c r="S324" s="26"/>
      <c r="T324" s="26"/>
      <c r="U324" s="26"/>
      <c r="V324" s="26"/>
      <c r="W324" s="26"/>
      <c r="X324" s="26"/>
      <c r="Y324" s="26"/>
      <c r="Z324" s="26"/>
    </row>
    <row r="325" customFormat="false" ht="13.5" hidden="false" customHeight="false" outlineLevel="0" collapsed="false">
      <c r="A325" s="11" t="s">
        <v>143</v>
      </c>
      <c r="B325" s="28" t="s">
        <v>143</v>
      </c>
      <c r="C325" s="24"/>
      <c r="D325" s="24"/>
      <c r="E325" s="24" t="n">
        <v>1</v>
      </c>
      <c r="F325" s="41" t="s">
        <v>448</v>
      </c>
      <c r="G325" s="42" t="s">
        <v>449</v>
      </c>
      <c r="H325" s="24"/>
      <c r="I325" s="24"/>
      <c r="J325" s="24"/>
      <c r="K325" s="24"/>
      <c r="L325" s="24"/>
      <c r="M325" s="24"/>
      <c r="N325" s="24"/>
      <c r="O325" s="24"/>
      <c r="P325" s="24"/>
      <c r="Q325" s="24"/>
      <c r="R325" s="24"/>
      <c r="S325" s="24"/>
      <c r="T325" s="24"/>
      <c r="U325" s="24"/>
      <c r="V325" s="24"/>
      <c r="W325" s="24"/>
      <c r="X325" s="24"/>
      <c r="Y325" s="24"/>
      <c r="Z325" s="24"/>
    </row>
    <row r="326" customFormat="false" ht="13.5" hidden="false" customHeight="false" outlineLevel="0" collapsed="false">
      <c r="A326" s="11" t="s">
        <v>143</v>
      </c>
      <c r="B326" s="28" t="s">
        <v>143</v>
      </c>
      <c r="C326" s="24"/>
      <c r="D326" s="24"/>
      <c r="E326" s="24" t="n">
        <v>2</v>
      </c>
      <c r="F326" s="41" t="s">
        <v>297</v>
      </c>
      <c r="G326" s="42" t="s">
        <v>298</v>
      </c>
      <c r="H326" s="24"/>
      <c r="I326" s="24"/>
      <c r="J326" s="24"/>
      <c r="K326" s="24"/>
      <c r="L326" s="24"/>
      <c r="M326" s="24"/>
      <c r="N326" s="24"/>
      <c r="O326" s="24"/>
      <c r="P326" s="24"/>
      <c r="Q326" s="24"/>
      <c r="R326" s="24"/>
      <c r="S326" s="24"/>
      <c r="T326" s="24"/>
      <c r="U326" s="24"/>
      <c r="V326" s="24"/>
      <c r="W326" s="24"/>
      <c r="X326" s="24"/>
      <c r="Y326" s="24"/>
      <c r="Z326" s="24"/>
    </row>
    <row r="327" customFormat="false" ht="13.5" hidden="false" customHeight="false" outlineLevel="0" collapsed="false">
      <c r="A327" s="11" t="s">
        <v>138</v>
      </c>
      <c r="B327" s="28"/>
      <c r="C327" s="24"/>
      <c r="D327" s="24"/>
      <c r="E327" s="24" t="n">
        <v>3</v>
      </c>
      <c r="F327" s="41" t="s">
        <v>626</v>
      </c>
      <c r="G327" s="42" t="s">
        <v>627</v>
      </c>
      <c r="H327" s="24"/>
      <c r="I327" s="24"/>
      <c r="J327" s="24"/>
      <c r="K327" s="24"/>
      <c r="L327" s="24"/>
      <c r="M327" s="24"/>
      <c r="N327" s="24"/>
      <c r="O327" s="24"/>
      <c r="P327" s="24"/>
      <c r="Q327" s="24"/>
      <c r="R327" s="24"/>
      <c r="S327" s="24"/>
      <c r="T327" s="24"/>
      <c r="U327" s="24"/>
      <c r="V327" s="24"/>
      <c r="W327" s="24"/>
      <c r="X327" s="24"/>
      <c r="Y327" s="24"/>
      <c r="Z327" s="24"/>
    </row>
    <row r="328" customFormat="false" ht="13.5" hidden="false" customHeight="false" outlineLevel="0" collapsed="false">
      <c r="A328" s="11" t="s">
        <v>254</v>
      </c>
      <c r="B328" s="28"/>
      <c r="C328" s="24"/>
      <c r="D328" s="24"/>
      <c r="E328" s="24" t="n">
        <v>4</v>
      </c>
      <c r="F328" s="41" t="s">
        <v>299</v>
      </c>
      <c r="G328" s="42" t="s">
        <v>300</v>
      </c>
      <c r="H328" s="24"/>
      <c r="I328" s="24"/>
      <c r="J328" s="24"/>
      <c r="K328" s="24"/>
      <c r="L328" s="24"/>
      <c r="M328" s="24"/>
      <c r="N328" s="24"/>
      <c r="O328" s="24"/>
      <c r="P328" s="24"/>
      <c r="Q328" s="24"/>
      <c r="R328" s="24"/>
      <c r="S328" s="24"/>
      <c r="T328" s="24"/>
      <c r="U328" s="24"/>
      <c r="V328" s="24"/>
      <c r="W328" s="24"/>
      <c r="X328" s="24"/>
      <c r="Y328" s="24"/>
      <c r="Z328" s="24"/>
    </row>
    <row r="329" customFormat="false" ht="13.5" hidden="false" customHeight="false" outlineLevel="0" collapsed="false">
      <c r="A329" s="11" t="s">
        <v>143</v>
      </c>
      <c r="B329" s="28" t="s">
        <v>143</v>
      </c>
      <c r="C329" s="24"/>
      <c r="D329" s="24"/>
      <c r="E329" s="24" t="n">
        <v>5</v>
      </c>
      <c r="F329" s="41" t="s">
        <v>613</v>
      </c>
      <c r="G329" s="42" t="s">
        <v>614</v>
      </c>
      <c r="H329" s="24"/>
      <c r="I329" s="24"/>
      <c r="J329" s="24"/>
      <c r="K329" s="24"/>
      <c r="L329" s="24"/>
      <c r="M329" s="24"/>
      <c r="N329" s="24"/>
      <c r="O329" s="24"/>
      <c r="P329" s="24"/>
      <c r="Q329" s="24"/>
      <c r="R329" s="24"/>
      <c r="S329" s="24"/>
      <c r="T329" s="24"/>
      <c r="U329" s="24"/>
      <c r="V329" s="24"/>
      <c r="W329" s="24"/>
      <c r="X329" s="24"/>
      <c r="Y329" s="24"/>
      <c r="Z329" s="24"/>
    </row>
    <row r="330" customFormat="false" ht="13.5" hidden="false" customHeight="false" outlineLevel="0" collapsed="false">
      <c r="A330" s="26" t="s">
        <v>628</v>
      </c>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customFormat="false" ht="13.5" hidden="false" customHeight="false" outlineLevel="0" collapsed="false">
      <c r="A331" s="26"/>
      <c r="B331" s="26"/>
      <c r="C331" s="26"/>
      <c r="D331" s="26" t="n">
        <v>1</v>
      </c>
      <c r="E331" s="26"/>
      <c r="F331" s="46"/>
      <c r="G331" s="40" t="s">
        <v>629</v>
      </c>
      <c r="H331" s="26"/>
      <c r="I331" s="26"/>
      <c r="J331" s="26"/>
      <c r="K331" s="26"/>
      <c r="L331" s="26"/>
      <c r="M331" s="26"/>
      <c r="N331" s="26"/>
      <c r="O331" s="26"/>
      <c r="P331" s="26"/>
      <c r="Q331" s="26"/>
      <c r="R331" s="26"/>
      <c r="S331" s="26"/>
      <c r="T331" s="26"/>
      <c r="U331" s="26"/>
      <c r="V331" s="26"/>
      <c r="W331" s="26"/>
      <c r="X331" s="26"/>
      <c r="Y331" s="26"/>
      <c r="Z331" s="26"/>
    </row>
    <row r="332" customFormat="false" ht="13.5" hidden="false" customHeight="false" outlineLevel="0" collapsed="false">
      <c r="A332" s="11" t="s">
        <v>254</v>
      </c>
      <c r="B332" s="28"/>
      <c r="C332" s="24"/>
      <c r="D332" s="24"/>
      <c r="E332" s="24"/>
      <c r="F332" s="41" t="s">
        <v>363</v>
      </c>
      <c r="G332" s="42" t="s">
        <v>364</v>
      </c>
      <c r="H332" s="24"/>
      <c r="I332" s="24"/>
      <c r="J332" s="24"/>
      <c r="K332" s="24"/>
      <c r="L332" s="24"/>
      <c r="M332" s="24"/>
      <c r="N332" s="24"/>
      <c r="O332" s="24"/>
      <c r="P332" s="24"/>
      <c r="Q332" s="24"/>
      <c r="R332" s="24"/>
      <c r="S332" s="24"/>
      <c r="T332" s="24"/>
      <c r="U332" s="24"/>
      <c r="V332" s="24"/>
      <c r="W332" s="24"/>
      <c r="X332" s="24"/>
      <c r="Y332" s="24"/>
      <c r="Z332" s="24"/>
    </row>
    <row r="333" customFormat="false" ht="13.5" hidden="false" customHeight="false" outlineLevel="0" collapsed="false">
      <c r="A333" s="26" t="s">
        <v>630</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customFormat="false" ht="13.5" hidden="false" customHeight="false" outlineLevel="0" collapsed="false">
      <c r="A334" s="11" t="s">
        <v>254</v>
      </c>
      <c r="B334" s="28"/>
      <c r="C334" s="24"/>
      <c r="D334" s="24" t="n">
        <v>1</v>
      </c>
      <c r="E334" s="24"/>
      <c r="F334" s="41" t="s">
        <v>631</v>
      </c>
      <c r="G334" s="42" t="s">
        <v>632</v>
      </c>
      <c r="H334" s="24"/>
      <c r="I334" s="24"/>
      <c r="J334" s="24"/>
      <c r="K334" s="24"/>
      <c r="L334" s="24"/>
      <c r="M334" s="24"/>
      <c r="N334" s="24"/>
      <c r="O334" s="24"/>
      <c r="P334" s="24"/>
      <c r="Q334" s="24"/>
      <c r="R334" s="24"/>
      <c r="S334" s="24"/>
      <c r="T334" s="24"/>
      <c r="U334" s="24"/>
      <c r="V334" s="24"/>
      <c r="W334" s="24"/>
      <c r="X334" s="24"/>
      <c r="Y334" s="24"/>
      <c r="Z334" s="24"/>
    </row>
    <row r="335" customFormat="false" ht="13.5" hidden="false" customHeight="false" outlineLevel="0" collapsed="false">
      <c r="A335" s="26" t="s">
        <v>633</v>
      </c>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customFormat="false" ht="13.5" hidden="false" customHeight="false" outlineLevel="0" collapsed="false">
      <c r="A336" s="26"/>
      <c r="B336" s="26"/>
      <c r="C336" s="26"/>
      <c r="D336" s="26"/>
      <c r="E336" s="26"/>
      <c r="F336" s="43" t="s">
        <v>634</v>
      </c>
      <c r="G336" s="40" t="s">
        <v>635</v>
      </c>
      <c r="H336" s="26"/>
      <c r="I336" s="26"/>
      <c r="J336" s="26"/>
      <c r="K336" s="26"/>
      <c r="L336" s="26"/>
      <c r="M336" s="26"/>
      <c r="N336" s="26"/>
      <c r="O336" s="26"/>
      <c r="P336" s="26"/>
      <c r="Q336" s="26"/>
      <c r="R336" s="26"/>
      <c r="S336" s="26"/>
      <c r="T336" s="26"/>
      <c r="U336" s="26"/>
      <c r="V336" s="26"/>
      <c r="W336" s="26"/>
      <c r="X336" s="26"/>
      <c r="Y336" s="26"/>
      <c r="Z336" s="26"/>
    </row>
    <row r="337" customFormat="false" ht="13.5" hidden="false" customHeight="false" outlineLevel="0" collapsed="false">
      <c r="A337" s="11" t="s">
        <v>254</v>
      </c>
      <c r="B337" s="28"/>
      <c r="C337" s="24"/>
      <c r="D337" s="24" t="n">
        <v>1</v>
      </c>
      <c r="E337" s="24"/>
      <c r="F337" s="41" t="s">
        <v>636</v>
      </c>
      <c r="G337" s="42" t="s">
        <v>637</v>
      </c>
      <c r="H337" s="24"/>
      <c r="I337" s="24"/>
      <c r="J337" s="24"/>
      <c r="K337" s="24"/>
      <c r="L337" s="24"/>
      <c r="M337" s="24"/>
      <c r="N337" s="24"/>
      <c r="O337" s="24"/>
      <c r="P337" s="24"/>
      <c r="Q337" s="24"/>
      <c r="R337" s="24"/>
      <c r="S337" s="24"/>
      <c r="T337" s="24"/>
      <c r="U337" s="24"/>
      <c r="V337" s="24"/>
      <c r="W337" s="24"/>
      <c r="X337" s="24"/>
      <c r="Y337" s="24"/>
      <c r="Z337" s="24"/>
    </row>
    <row r="338" customFormat="false" ht="13.5" hidden="false" customHeight="false" outlineLevel="0" collapsed="false">
      <c r="A338" s="11" t="s">
        <v>254</v>
      </c>
      <c r="B338" s="28"/>
      <c r="C338" s="24"/>
      <c r="D338" s="24" t="n">
        <v>2</v>
      </c>
      <c r="E338" s="24"/>
      <c r="F338" s="41" t="s">
        <v>638</v>
      </c>
      <c r="G338" s="42" t="s">
        <v>639</v>
      </c>
      <c r="H338" s="24"/>
      <c r="I338" s="24"/>
      <c r="J338" s="24"/>
      <c r="K338" s="24"/>
      <c r="L338" s="24"/>
      <c r="M338" s="24"/>
      <c r="N338" s="24"/>
      <c r="O338" s="24"/>
      <c r="P338" s="24"/>
      <c r="Q338" s="24"/>
      <c r="R338" s="24"/>
      <c r="S338" s="24"/>
      <c r="T338" s="24"/>
      <c r="U338" s="24"/>
      <c r="V338" s="24"/>
      <c r="W338" s="24"/>
      <c r="X338" s="24"/>
      <c r="Y338" s="24"/>
      <c r="Z338" s="24"/>
    </row>
    <row r="339" customFormat="false" ht="13.5" hidden="false" customHeight="false" outlineLevel="0" collapsed="false">
      <c r="A339" s="11" t="s">
        <v>254</v>
      </c>
      <c r="B339" s="28"/>
      <c r="C339" s="24"/>
      <c r="D339" s="24" t="n">
        <v>3</v>
      </c>
      <c r="E339" s="24"/>
      <c r="F339" s="41" t="s">
        <v>363</v>
      </c>
      <c r="G339" s="42" t="s">
        <v>364</v>
      </c>
      <c r="H339" s="24"/>
      <c r="I339" s="24"/>
      <c r="J339" s="24"/>
      <c r="K339" s="24"/>
      <c r="L339" s="24"/>
      <c r="M339" s="24"/>
      <c r="N339" s="24"/>
      <c r="O339" s="24"/>
      <c r="P339" s="24"/>
      <c r="Q339" s="24"/>
      <c r="R339" s="24"/>
      <c r="S339" s="24"/>
      <c r="T339" s="24"/>
      <c r="U339" s="24"/>
      <c r="V339" s="24"/>
      <c r="W339" s="24"/>
      <c r="X339" s="24"/>
      <c r="Y339" s="24"/>
      <c r="Z339" s="24"/>
    </row>
    <row r="340" customFormat="false" ht="13.5" hidden="false" customHeight="false" outlineLevel="0" collapsed="false">
      <c r="A340" s="25" t="s">
        <v>640</v>
      </c>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customFormat="false" ht="13.5" hidden="false" customHeight="false" outlineLevel="0" collapsed="false">
      <c r="A341" s="11" t="s">
        <v>254</v>
      </c>
      <c r="B341" s="28"/>
      <c r="C341" s="24"/>
      <c r="D341" s="24" t="n">
        <v>1</v>
      </c>
      <c r="E341" s="24"/>
      <c r="F341" s="41" t="s">
        <v>641</v>
      </c>
      <c r="G341" s="42" t="s">
        <v>642</v>
      </c>
      <c r="H341" s="24"/>
      <c r="I341" s="24"/>
      <c r="J341" s="24"/>
      <c r="K341" s="24"/>
      <c r="L341" s="24"/>
      <c r="M341" s="24"/>
      <c r="N341" s="24"/>
      <c r="O341" s="24"/>
      <c r="P341" s="24"/>
      <c r="Q341" s="24"/>
      <c r="R341" s="24"/>
      <c r="S341" s="24"/>
      <c r="T341" s="24"/>
      <c r="U341" s="24"/>
      <c r="V341" s="24"/>
      <c r="W341" s="24"/>
      <c r="X341" s="24"/>
      <c r="Y341" s="24"/>
      <c r="Z341" s="24"/>
    </row>
    <row r="342" customFormat="false" ht="13.5" hidden="false" customHeight="false" outlineLevel="0" collapsed="false">
      <c r="A342" s="11" t="s">
        <v>254</v>
      </c>
      <c r="B342" s="28"/>
      <c r="C342" s="24"/>
      <c r="D342" s="24" t="n">
        <v>2</v>
      </c>
      <c r="E342" s="24"/>
      <c r="F342" s="41" t="s">
        <v>641</v>
      </c>
      <c r="G342" s="42" t="s">
        <v>643</v>
      </c>
      <c r="H342" s="24"/>
      <c r="I342" s="24"/>
      <c r="J342" s="24"/>
      <c r="K342" s="24"/>
      <c r="L342" s="24"/>
      <c r="M342" s="24"/>
      <c r="N342" s="24"/>
      <c r="O342" s="24"/>
      <c r="P342" s="24"/>
      <c r="Q342" s="24"/>
      <c r="R342" s="24"/>
      <c r="S342" s="24"/>
      <c r="T342" s="24"/>
      <c r="U342" s="24"/>
      <c r="V342" s="24"/>
      <c r="W342" s="24"/>
      <c r="X342" s="24"/>
      <c r="Y342" s="24"/>
      <c r="Z342" s="24"/>
    </row>
    <row r="343" customFormat="false" ht="13.5" hidden="false" customHeight="false" outlineLevel="0" collapsed="false">
      <c r="A343" s="25" t="s">
        <v>644</v>
      </c>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customFormat="false" ht="13.5" hidden="false" customHeight="false" outlineLevel="0" collapsed="false">
      <c r="A344" s="11" t="s">
        <v>138</v>
      </c>
      <c r="B344" s="28"/>
      <c r="C344" s="24"/>
      <c r="D344" s="24" t="n">
        <v>1</v>
      </c>
      <c r="E344" s="24"/>
      <c r="F344" s="41" t="s">
        <v>347</v>
      </c>
      <c r="G344" s="42" t="s">
        <v>348</v>
      </c>
      <c r="H344" s="24"/>
      <c r="I344" s="24"/>
      <c r="J344" s="24"/>
      <c r="K344" s="24"/>
      <c r="L344" s="24"/>
      <c r="M344" s="24"/>
      <c r="N344" s="24"/>
      <c r="O344" s="24"/>
      <c r="P344" s="24"/>
      <c r="Q344" s="24"/>
      <c r="R344" s="24"/>
      <c r="S344" s="24"/>
      <c r="T344" s="24"/>
      <c r="U344" s="24"/>
      <c r="V344" s="24"/>
      <c r="W344" s="24"/>
      <c r="X344" s="24"/>
      <c r="Y344" s="24"/>
      <c r="Z344" s="24"/>
    </row>
    <row r="345" customFormat="false" ht="13.5" hidden="false" customHeight="false" outlineLevel="0" collapsed="false">
      <c r="A345" s="11" t="s">
        <v>138</v>
      </c>
      <c r="B345" s="28"/>
      <c r="C345" s="24"/>
      <c r="D345" s="24" t="n">
        <v>3</v>
      </c>
      <c r="E345" s="24"/>
      <c r="F345" s="41" t="s">
        <v>349</v>
      </c>
      <c r="G345" s="42" t="s">
        <v>350</v>
      </c>
      <c r="H345" s="24"/>
      <c r="I345" s="24"/>
      <c r="J345" s="24"/>
      <c r="K345" s="24"/>
      <c r="L345" s="24"/>
      <c r="M345" s="24"/>
      <c r="N345" s="24"/>
      <c r="O345" s="24"/>
      <c r="P345" s="24"/>
      <c r="Q345" s="24"/>
      <c r="R345" s="24"/>
      <c r="S345" s="24"/>
      <c r="T345" s="24"/>
      <c r="U345" s="24"/>
      <c r="V345" s="24"/>
      <c r="W345" s="24"/>
      <c r="X345" s="24"/>
      <c r="Y345" s="24"/>
      <c r="Z345" s="24"/>
    </row>
    <row r="346" customFormat="false" ht="13.5" hidden="false" customHeight="false" outlineLevel="0" collapsed="false">
      <c r="A346" s="11" t="s">
        <v>138</v>
      </c>
      <c r="B346" s="28"/>
      <c r="C346" s="24"/>
      <c r="D346" s="24" t="n">
        <v>4</v>
      </c>
      <c r="E346" s="24"/>
      <c r="F346" s="41" t="s">
        <v>351</v>
      </c>
      <c r="G346" s="42" t="s">
        <v>352</v>
      </c>
      <c r="H346" s="24"/>
      <c r="I346" s="24"/>
      <c r="J346" s="24"/>
      <c r="K346" s="24"/>
      <c r="L346" s="24"/>
      <c r="M346" s="24"/>
      <c r="N346" s="24"/>
      <c r="O346" s="24"/>
      <c r="P346" s="24"/>
      <c r="Q346" s="24"/>
      <c r="R346" s="24"/>
      <c r="S346" s="24"/>
      <c r="T346" s="24"/>
      <c r="U346" s="24"/>
      <c r="V346" s="24"/>
      <c r="W346" s="24"/>
      <c r="X346" s="24"/>
      <c r="Y346" s="24"/>
      <c r="Z346" s="24"/>
    </row>
    <row r="347" customFormat="false" ht="13.5" hidden="false" customHeight="false" outlineLevel="0" collapsed="false">
      <c r="A347" s="11" t="s">
        <v>138</v>
      </c>
      <c r="B347" s="28"/>
      <c r="C347" s="24"/>
      <c r="D347" s="24" t="n">
        <v>5</v>
      </c>
      <c r="E347" s="24"/>
      <c r="F347" s="41" t="s">
        <v>353</v>
      </c>
      <c r="G347" s="47" t="s">
        <v>645</v>
      </c>
      <c r="H347" s="24"/>
      <c r="I347" s="24"/>
      <c r="J347" s="24"/>
      <c r="K347" s="24"/>
      <c r="L347" s="24"/>
      <c r="M347" s="24"/>
      <c r="N347" s="24"/>
      <c r="O347" s="24"/>
      <c r="P347" s="24"/>
      <c r="Q347" s="24"/>
      <c r="R347" s="24"/>
      <c r="S347" s="24"/>
      <c r="T347" s="24"/>
      <c r="U347" s="24"/>
      <c r="V347" s="24"/>
      <c r="W347" s="24"/>
      <c r="X347" s="24"/>
      <c r="Y347" s="24"/>
      <c r="Z347" s="24"/>
    </row>
    <row r="348" customFormat="false" ht="13.5" hidden="false" customHeight="false" outlineLevel="0" collapsed="false">
      <c r="A348" s="25" t="s">
        <v>646</v>
      </c>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customFormat="false" ht="13.5" hidden="false" customHeight="false" outlineLevel="0" collapsed="false">
      <c r="A349" s="26" t="s">
        <v>647</v>
      </c>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customFormat="false" ht="13.5" hidden="false" customHeight="false" outlineLevel="0" collapsed="false">
      <c r="A350" s="11" t="s">
        <v>143</v>
      </c>
      <c r="B350" s="28" t="s">
        <v>143</v>
      </c>
      <c r="C350" s="24"/>
      <c r="D350" s="24" t="n">
        <v>1</v>
      </c>
      <c r="E350" s="24"/>
      <c r="F350" s="41" t="s">
        <v>648</v>
      </c>
      <c r="G350" s="42" t="s">
        <v>649</v>
      </c>
      <c r="H350" s="24"/>
      <c r="I350" s="24"/>
      <c r="J350" s="24"/>
      <c r="K350" s="24"/>
      <c r="L350" s="24"/>
      <c r="M350" s="24"/>
      <c r="N350" s="24"/>
      <c r="O350" s="24"/>
      <c r="P350" s="24"/>
      <c r="Q350" s="24"/>
      <c r="R350" s="24"/>
      <c r="S350" s="24"/>
      <c r="T350" s="24"/>
      <c r="U350" s="24"/>
      <c r="V350" s="24"/>
      <c r="W350" s="24"/>
      <c r="X350" s="24"/>
      <c r="Y350" s="24"/>
      <c r="Z350" s="24"/>
    </row>
    <row r="351" customFormat="false" ht="13.5" hidden="false" customHeight="false" outlineLevel="0" collapsed="false">
      <c r="A351" s="11" t="s">
        <v>254</v>
      </c>
      <c r="B351" s="28"/>
      <c r="C351" s="24"/>
      <c r="D351" s="24" t="n">
        <v>2</v>
      </c>
      <c r="E351" s="24"/>
      <c r="F351" s="41" t="s">
        <v>650</v>
      </c>
      <c r="G351" s="42" t="s">
        <v>651</v>
      </c>
      <c r="H351" s="24"/>
      <c r="I351" s="24"/>
      <c r="J351" s="24"/>
      <c r="K351" s="24"/>
      <c r="L351" s="24"/>
      <c r="M351" s="24"/>
      <c r="N351" s="24"/>
      <c r="O351" s="24"/>
      <c r="P351" s="24"/>
      <c r="Q351" s="24"/>
      <c r="R351" s="24"/>
      <c r="S351" s="24"/>
      <c r="T351" s="24"/>
      <c r="U351" s="24"/>
      <c r="V351" s="24"/>
      <c r="W351" s="24"/>
      <c r="X351" s="24"/>
      <c r="Y351" s="24"/>
      <c r="Z351" s="24"/>
    </row>
    <row r="352" customFormat="false" ht="13.5" hidden="false" customHeight="false" outlineLevel="0" collapsed="false">
      <c r="A352" s="11" t="s">
        <v>254</v>
      </c>
      <c r="B352" s="28"/>
      <c r="C352" s="24"/>
      <c r="D352" s="24" t="n">
        <v>3</v>
      </c>
      <c r="E352" s="24"/>
      <c r="F352" s="41" t="s">
        <v>652</v>
      </c>
      <c r="G352" s="42" t="s">
        <v>653</v>
      </c>
      <c r="H352" s="24"/>
      <c r="I352" s="24"/>
      <c r="J352" s="24"/>
      <c r="K352" s="24"/>
      <c r="L352" s="24"/>
      <c r="M352" s="24"/>
      <c r="N352" s="24"/>
      <c r="O352" s="24"/>
      <c r="P352" s="24"/>
      <c r="Q352" s="24"/>
      <c r="R352" s="24"/>
      <c r="S352" s="24"/>
      <c r="T352" s="24"/>
      <c r="U352" s="24"/>
      <c r="V352" s="24"/>
      <c r="W352" s="24"/>
      <c r="X352" s="24"/>
      <c r="Y352" s="24"/>
      <c r="Z352" s="24"/>
    </row>
    <row r="353" customFormat="false" ht="13.5" hidden="false" customHeight="false" outlineLevel="0" collapsed="false">
      <c r="A353" s="26" t="s">
        <v>654</v>
      </c>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customFormat="false" ht="13.5" hidden="false" customHeight="false" outlineLevel="0" collapsed="false">
      <c r="A354" s="11" t="s">
        <v>138</v>
      </c>
      <c r="B354" s="28"/>
      <c r="C354" s="24"/>
      <c r="D354" s="24" t="n">
        <v>1</v>
      </c>
      <c r="E354" s="24"/>
      <c r="F354" s="41" t="s">
        <v>655</v>
      </c>
      <c r="G354" s="42" t="s">
        <v>656</v>
      </c>
      <c r="H354" s="24"/>
      <c r="I354" s="24"/>
      <c r="J354" s="24"/>
      <c r="K354" s="24"/>
      <c r="L354" s="24"/>
      <c r="M354" s="24"/>
      <c r="N354" s="24"/>
      <c r="O354" s="24"/>
      <c r="P354" s="24"/>
      <c r="Q354" s="24"/>
      <c r="R354" s="24"/>
      <c r="S354" s="24"/>
      <c r="T354" s="24"/>
      <c r="U354" s="24"/>
      <c r="V354" s="24"/>
      <c r="W354" s="24"/>
      <c r="X354" s="24"/>
      <c r="Y354" s="24"/>
      <c r="Z354" s="24"/>
    </row>
    <row r="355" customFormat="false" ht="13.5" hidden="false" customHeight="false" outlineLevel="0" collapsed="false">
      <c r="A355" s="11" t="s">
        <v>254</v>
      </c>
      <c r="B355" s="28"/>
      <c r="C355" s="24"/>
      <c r="D355" s="24" t="n">
        <v>2</v>
      </c>
      <c r="E355" s="24"/>
      <c r="F355" s="41" t="s">
        <v>650</v>
      </c>
      <c r="G355" s="42" t="s">
        <v>651</v>
      </c>
      <c r="H355" s="24"/>
      <c r="I355" s="24"/>
      <c r="J355" s="24"/>
      <c r="K355" s="24"/>
      <c r="L355" s="24"/>
      <c r="M355" s="24"/>
      <c r="N355" s="24"/>
      <c r="O355" s="24"/>
      <c r="P355" s="24"/>
      <c r="Q355" s="24"/>
      <c r="R355" s="24"/>
      <c r="S355" s="24"/>
      <c r="T355" s="24"/>
      <c r="U355" s="24"/>
      <c r="V355" s="24"/>
      <c r="W355" s="24"/>
      <c r="X355" s="24"/>
      <c r="Y355" s="24"/>
      <c r="Z355" s="24"/>
    </row>
    <row r="356" customFormat="false" ht="13.5" hidden="false" customHeight="false" outlineLevel="0" collapsed="false">
      <c r="A356" s="11" t="s">
        <v>254</v>
      </c>
      <c r="B356" s="28"/>
      <c r="C356" s="24"/>
      <c r="D356" s="24" t="n">
        <v>3</v>
      </c>
      <c r="E356" s="24"/>
      <c r="F356" s="41" t="s">
        <v>652</v>
      </c>
      <c r="G356" s="42" t="s">
        <v>653</v>
      </c>
      <c r="H356" s="24"/>
      <c r="I356" s="24"/>
      <c r="J356" s="24"/>
      <c r="K356" s="24"/>
      <c r="L356" s="24"/>
      <c r="M356" s="24"/>
      <c r="N356" s="24"/>
      <c r="O356" s="24"/>
      <c r="P356" s="24"/>
      <c r="Q356" s="24"/>
      <c r="R356" s="24"/>
      <c r="S356" s="24"/>
      <c r="T356" s="24"/>
      <c r="U356" s="24"/>
      <c r="V356" s="24"/>
      <c r="W356" s="24"/>
      <c r="X356" s="24"/>
      <c r="Y356" s="24"/>
      <c r="Z356" s="24"/>
    </row>
    <row r="357" customFormat="false" ht="13.5" hidden="false" customHeight="false" outlineLevel="0" collapsed="false">
      <c r="A357" s="44" t="s">
        <v>480</v>
      </c>
      <c r="B357" s="24"/>
      <c r="C357" s="24"/>
      <c r="D357" s="24"/>
      <c r="E357" s="24"/>
      <c r="F357" s="47" t="s">
        <v>657</v>
      </c>
      <c r="G357" s="24"/>
      <c r="H357" s="24"/>
      <c r="I357" s="24"/>
      <c r="J357" s="24"/>
      <c r="K357" s="24"/>
      <c r="L357" s="24"/>
      <c r="M357" s="24"/>
      <c r="N357" s="24"/>
      <c r="O357" s="24"/>
      <c r="P357" s="24"/>
      <c r="Q357" s="24"/>
      <c r="R357" s="24"/>
      <c r="S357" s="24"/>
      <c r="T357" s="24"/>
      <c r="U357" s="24"/>
      <c r="V357" s="24"/>
      <c r="W357" s="24"/>
      <c r="X357" s="24"/>
      <c r="Y357" s="24"/>
      <c r="Z357" s="24"/>
    </row>
    <row r="358" customFormat="false" ht="13.5" hidden="false" customHeight="false" outlineLevel="0" collapsed="false">
      <c r="A358" s="24"/>
      <c r="B358" s="24"/>
      <c r="C358" s="24"/>
      <c r="D358" s="24"/>
      <c r="E358" s="24"/>
      <c r="F358" s="42" t="s">
        <v>658</v>
      </c>
      <c r="G358" s="24"/>
      <c r="H358" s="24"/>
      <c r="I358" s="24"/>
      <c r="J358" s="24"/>
      <c r="K358" s="24"/>
      <c r="L358" s="24"/>
      <c r="M358" s="24"/>
      <c r="N358" s="24"/>
      <c r="O358" s="24"/>
      <c r="P358" s="24"/>
      <c r="Q358" s="24"/>
      <c r="R358" s="24"/>
      <c r="S358" s="24"/>
      <c r="T358" s="24"/>
      <c r="U358" s="24"/>
      <c r="V358" s="24"/>
      <c r="W358" s="24"/>
      <c r="X358" s="24"/>
      <c r="Y358" s="24"/>
      <c r="Z358" s="24"/>
    </row>
    <row r="359" customFormat="false" ht="13.5" hidden="false" customHeight="false" outlineLevel="0" collapsed="false">
      <c r="A359" s="25" t="s">
        <v>659</v>
      </c>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customFormat="false" ht="13.5" hidden="false" customHeight="false" outlineLevel="0" collapsed="false">
      <c r="A360" s="11" t="s">
        <v>143</v>
      </c>
      <c r="B360" s="28" t="s">
        <v>143</v>
      </c>
      <c r="C360" s="24"/>
      <c r="D360" s="24" t="n">
        <v>1</v>
      </c>
      <c r="E360" s="24"/>
      <c r="F360" s="41" t="s">
        <v>660</v>
      </c>
      <c r="G360" s="42" t="s">
        <v>661</v>
      </c>
      <c r="H360" s="24"/>
      <c r="I360" s="24"/>
      <c r="J360" s="24"/>
      <c r="K360" s="24"/>
      <c r="L360" s="24"/>
      <c r="M360" s="24"/>
      <c r="N360" s="24"/>
      <c r="O360" s="24"/>
      <c r="P360" s="24"/>
      <c r="Q360" s="24"/>
      <c r="R360" s="24"/>
      <c r="S360" s="24"/>
      <c r="T360" s="24"/>
      <c r="U360" s="24"/>
      <c r="V360" s="24"/>
      <c r="W360" s="24"/>
      <c r="X360" s="24"/>
      <c r="Y360" s="24"/>
      <c r="Z360" s="24"/>
    </row>
    <row r="361" customFormat="false" ht="13.5" hidden="false" customHeight="false" outlineLevel="0" collapsed="false">
      <c r="A361" s="26"/>
      <c r="B361" s="26"/>
      <c r="C361" s="26"/>
      <c r="D361" s="26" t="n">
        <v>4</v>
      </c>
      <c r="E361" s="26"/>
      <c r="F361" s="46"/>
      <c r="G361" s="40" t="s">
        <v>662</v>
      </c>
      <c r="H361" s="26"/>
      <c r="I361" s="26"/>
      <c r="J361" s="26"/>
      <c r="K361" s="26"/>
      <c r="L361" s="26"/>
      <c r="M361" s="26"/>
      <c r="N361" s="26"/>
      <c r="O361" s="26"/>
      <c r="P361" s="26"/>
      <c r="Q361" s="26"/>
      <c r="R361" s="26"/>
      <c r="S361" s="26"/>
      <c r="T361" s="26"/>
      <c r="U361" s="26"/>
      <c r="V361" s="26"/>
      <c r="W361" s="26"/>
      <c r="X361" s="26"/>
      <c r="Y361" s="26"/>
      <c r="Z361" s="26"/>
    </row>
    <row r="362" customFormat="false" ht="13.5" hidden="false" customHeight="false" outlineLevel="0" collapsed="false">
      <c r="A362" s="11" t="s">
        <v>143</v>
      </c>
      <c r="B362" s="28" t="s">
        <v>143</v>
      </c>
      <c r="C362" s="24"/>
      <c r="D362" s="24"/>
      <c r="E362" s="24" t="n">
        <v>1</v>
      </c>
      <c r="F362" s="41" t="s">
        <v>663</v>
      </c>
      <c r="G362" s="42" t="s">
        <v>664</v>
      </c>
      <c r="H362" s="24"/>
      <c r="I362" s="24"/>
      <c r="J362" s="24"/>
      <c r="K362" s="24"/>
      <c r="L362" s="24"/>
      <c r="M362" s="24"/>
      <c r="N362" s="24"/>
      <c r="O362" s="24"/>
      <c r="P362" s="24"/>
      <c r="Q362" s="24"/>
      <c r="R362" s="24"/>
      <c r="S362" s="24"/>
      <c r="T362" s="24"/>
      <c r="U362" s="24"/>
      <c r="V362" s="24"/>
      <c r="W362" s="24"/>
      <c r="X362" s="24"/>
      <c r="Y362" s="24"/>
      <c r="Z362" s="24"/>
    </row>
    <row r="363" customFormat="false" ht="13.5" hidden="false" customHeight="false" outlineLevel="0" collapsed="false">
      <c r="A363" s="11" t="s">
        <v>143</v>
      </c>
      <c r="B363" s="28" t="s">
        <v>143</v>
      </c>
      <c r="C363" s="24"/>
      <c r="D363" s="24"/>
      <c r="E363" s="24" t="n">
        <v>2</v>
      </c>
      <c r="F363" s="41" t="s">
        <v>665</v>
      </c>
      <c r="G363" s="47" t="s">
        <v>666</v>
      </c>
      <c r="H363" s="24"/>
      <c r="I363" s="24"/>
      <c r="J363" s="24"/>
      <c r="K363" s="24"/>
      <c r="L363" s="24"/>
      <c r="M363" s="24"/>
      <c r="N363" s="24"/>
      <c r="O363" s="24"/>
      <c r="P363" s="24"/>
      <c r="Q363" s="24"/>
      <c r="R363" s="24"/>
      <c r="S363" s="24"/>
      <c r="T363" s="24"/>
      <c r="U363" s="24"/>
      <c r="V363" s="24"/>
      <c r="W363" s="24"/>
      <c r="X363" s="24"/>
      <c r="Y363" s="24"/>
      <c r="Z363" s="24"/>
    </row>
    <row r="364" customFormat="false" ht="13.5" hidden="false" customHeight="false" outlineLevel="0" collapsed="false">
      <c r="A364" s="11" t="s">
        <v>138</v>
      </c>
      <c r="B364" s="28" t="s">
        <v>138</v>
      </c>
      <c r="C364" s="24"/>
      <c r="D364" s="24"/>
      <c r="E364" s="24"/>
      <c r="F364" s="41" t="s">
        <v>667</v>
      </c>
      <c r="G364" s="42" t="s">
        <v>668</v>
      </c>
      <c r="H364" s="24"/>
      <c r="I364" s="24"/>
      <c r="J364" s="24"/>
      <c r="K364" s="24"/>
      <c r="L364" s="24"/>
      <c r="M364" s="24"/>
      <c r="N364" s="24"/>
      <c r="O364" s="24"/>
      <c r="P364" s="24"/>
      <c r="Q364" s="24"/>
      <c r="R364" s="24"/>
      <c r="S364" s="24"/>
      <c r="T364" s="24"/>
      <c r="U364" s="24"/>
      <c r="V364" s="24"/>
      <c r="W364" s="24"/>
      <c r="X364" s="24"/>
      <c r="Y364" s="24"/>
      <c r="Z364" s="24"/>
    </row>
    <row r="365" customFormat="false" ht="13.5" hidden="false" customHeight="false" outlineLevel="0" collapsed="false">
      <c r="A365" s="11" t="s">
        <v>143</v>
      </c>
      <c r="B365" s="28" t="s">
        <v>143</v>
      </c>
      <c r="C365" s="24"/>
      <c r="D365" s="24"/>
      <c r="E365" s="24"/>
      <c r="F365" s="41" t="s">
        <v>669</v>
      </c>
      <c r="G365" s="42" t="s">
        <v>670</v>
      </c>
      <c r="H365" s="24"/>
      <c r="I365" s="24"/>
      <c r="J365" s="24"/>
      <c r="K365" s="24"/>
      <c r="L365" s="24"/>
      <c r="M365" s="24"/>
      <c r="N365" s="24"/>
      <c r="O365" s="24"/>
      <c r="P365" s="24"/>
      <c r="Q365" s="24"/>
      <c r="R365" s="24"/>
      <c r="S365" s="24"/>
      <c r="T365" s="24"/>
      <c r="U365" s="24"/>
      <c r="V365" s="24"/>
      <c r="W365" s="24"/>
      <c r="X365" s="24"/>
      <c r="Y365" s="24"/>
      <c r="Z365" s="24"/>
    </row>
    <row r="366" customFormat="false" ht="13.5" hidden="false" customHeight="false" outlineLevel="0" collapsed="false">
      <c r="A366" s="11" t="s">
        <v>138</v>
      </c>
      <c r="B366" s="28" t="s">
        <v>138</v>
      </c>
      <c r="C366" s="24"/>
      <c r="D366" s="24"/>
      <c r="E366" s="24" t="n">
        <v>3</v>
      </c>
      <c r="F366" s="41" t="s">
        <v>671</v>
      </c>
      <c r="G366" s="47" t="s">
        <v>672</v>
      </c>
      <c r="H366" s="24"/>
      <c r="I366" s="24"/>
      <c r="J366" s="24"/>
      <c r="K366" s="24"/>
      <c r="L366" s="24"/>
      <c r="M366" s="24"/>
      <c r="N366" s="24"/>
      <c r="O366" s="24"/>
      <c r="P366" s="24"/>
      <c r="Q366" s="24"/>
      <c r="R366" s="24"/>
      <c r="S366" s="24"/>
      <c r="T366" s="24"/>
      <c r="U366" s="24"/>
      <c r="V366" s="24"/>
      <c r="W366" s="24"/>
      <c r="X366" s="24"/>
      <c r="Y366" s="24"/>
      <c r="Z366" s="24"/>
    </row>
    <row r="367" customFormat="false" ht="13.5" hidden="false" customHeight="false" outlineLevel="0" collapsed="false">
      <c r="A367" s="11" t="s">
        <v>143</v>
      </c>
      <c r="B367" s="28" t="s">
        <v>143</v>
      </c>
      <c r="C367" s="24"/>
      <c r="D367" s="24"/>
      <c r="E367" s="24"/>
      <c r="F367" s="41" t="s">
        <v>673</v>
      </c>
      <c r="G367" s="42" t="s">
        <v>674</v>
      </c>
      <c r="H367" s="24"/>
      <c r="I367" s="24"/>
      <c r="J367" s="24"/>
      <c r="K367" s="24"/>
      <c r="L367" s="24"/>
      <c r="M367" s="24"/>
      <c r="N367" s="24"/>
      <c r="O367" s="24"/>
      <c r="P367" s="24"/>
      <c r="Q367" s="24"/>
      <c r="R367" s="24"/>
      <c r="S367" s="24"/>
      <c r="T367" s="24"/>
      <c r="U367" s="24"/>
      <c r="V367" s="24"/>
      <c r="W367" s="24"/>
      <c r="X367" s="24"/>
      <c r="Y367" s="24"/>
      <c r="Z367" s="24"/>
    </row>
    <row r="368" customFormat="false" ht="13.5" hidden="false" customHeight="false" outlineLevel="0" collapsed="false">
      <c r="A368" s="11" t="s">
        <v>254</v>
      </c>
      <c r="B368" s="28"/>
      <c r="C368" s="24"/>
      <c r="D368" s="24" t="n">
        <v>5</v>
      </c>
      <c r="E368" s="24"/>
      <c r="F368" s="41" t="s">
        <v>675</v>
      </c>
      <c r="G368" s="42" t="s">
        <v>676</v>
      </c>
      <c r="H368" s="24"/>
      <c r="I368" s="24"/>
      <c r="J368" s="24"/>
      <c r="K368" s="24"/>
      <c r="L368" s="24"/>
      <c r="M368" s="24"/>
      <c r="N368" s="24"/>
      <c r="O368" s="24"/>
      <c r="P368" s="24"/>
      <c r="Q368" s="24"/>
      <c r="R368" s="24"/>
      <c r="S368" s="24"/>
      <c r="T368" s="24"/>
      <c r="U368" s="24"/>
      <c r="V368" s="24"/>
      <c r="W368" s="24"/>
      <c r="X368" s="24"/>
      <c r="Y368" s="24"/>
      <c r="Z368" s="24"/>
    </row>
    <row r="369" customFormat="false" ht="13.5" hidden="false" customHeight="false" outlineLevel="0" collapsed="false">
      <c r="A369" s="11" t="s">
        <v>143</v>
      </c>
      <c r="B369" s="28" t="s">
        <v>143</v>
      </c>
      <c r="C369" s="24"/>
      <c r="D369" s="24" t="n">
        <v>6</v>
      </c>
      <c r="E369" s="24"/>
      <c r="F369" s="41" t="s">
        <v>677</v>
      </c>
      <c r="G369" s="48" t="s">
        <v>678</v>
      </c>
      <c r="H369" s="24"/>
      <c r="I369" s="24"/>
      <c r="J369" s="24"/>
      <c r="K369" s="24"/>
      <c r="L369" s="24"/>
      <c r="M369" s="24"/>
      <c r="N369" s="24"/>
      <c r="O369" s="24"/>
      <c r="P369" s="24"/>
      <c r="Q369" s="24"/>
      <c r="R369" s="24"/>
      <c r="S369" s="24"/>
      <c r="T369" s="24"/>
      <c r="U369" s="24"/>
      <c r="V369" s="24"/>
      <c r="W369" s="24"/>
      <c r="X369" s="24"/>
      <c r="Y369" s="24"/>
      <c r="Z369" s="24"/>
    </row>
    <row r="370" customFormat="false" ht="13.5" hidden="false" customHeight="false" outlineLevel="0" collapsed="false">
      <c r="A370" s="25" t="s">
        <v>679</v>
      </c>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customFormat="false" ht="13.5" hidden="false" customHeight="false" outlineLevel="0" collapsed="false">
      <c r="A371" s="11" t="s">
        <v>143</v>
      </c>
      <c r="B371" s="28" t="s">
        <v>143</v>
      </c>
      <c r="C371" s="24"/>
      <c r="D371" s="11" t="s">
        <v>680</v>
      </c>
      <c r="E371" s="24"/>
      <c r="F371" s="41" t="s">
        <v>681</v>
      </c>
      <c r="G371" s="42" t="s">
        <v>682</v>
      </c>
      <c r="H371" s="24"/>
      <c r="I371" s="24"/>
      <c r="J371" s="24"/>
      <c r="K371" s="24"/>
      <c r="L371" s="24"/>
      <c r="M371" s="24"/>
      <c r="N371" s="24"/>
      <c r="O371" s="24"/>
      <c r="P371" s="24"/>
      <c r="Q371" s="24"/>
      <c r="R371" s="24"/>
      <c r="S371" s="24"/>
      <c r="T371" s="24"/>
      <c r="U371" s="24"/>
      <c r="V371" s="24"/>
      <c r="W371" s="24"/>
      <c r="X371" s="24"/>
      <c r="Y371" s="24"/>
      <c r="Z371" s="24"/>
    </row>
    <row r="372" customFormat="false" ht="13.5" hidden="false" customHeight="false" outlineLevel="0" collapsed="false">
      <c r="A372" s="11" t="s">
        <v>254</v>
      </c>
      <c r="B372" s="28"/>
      <c r="C372" s="24"/>
      <c r="D372" s="24"/>
      <c r="E372" s="24"/>
      <c r="F372" s="41" t="s">
        <v>683</v>
      </c>
      <c r="G372" s="42" t="s">
        <v>684</v>
      </c>
      <c r="H372" s="24"/>
      <c r="I372" s="24"/>
      <c r="J372" s="24"/>
      <c r="K372" s="24"/>
      <c r="L372" s="24"/>
      <c r="M372" s="24"/>
      <c r="N372" s="24"/>
      <c r="O372" s="24"/>
      <c r="P372" s="24"/>
      <c r="Q372" s="24"/>
      <c r="R372" s="24"/>
      <c r="S372" s="24"/>
      <c r="T372" s="24"/>
      <c r="U372" s="24"/>
      <c r="V372" s="24"/>
      <c r="W372" s="24"/>
      <c r="X372" s="24"/>
      <c r="Y372" s="24"/>
      <c r="Z372" s="24"/>
    </row>
    <row r="373" customFormat="false" ht="13.5" hidden="false" customHeight="false" outlineLevel="0" collapsed="false">
      <c r="A373" s="11" t="s">
        <v>143</v>
      </c>
      <c r="B373" s="28" t="s">
        <v>143</v>
      </c>
      <c r="C373" s="24"/>
      <c r="D373" s="24"/>
      <c r="E373" s="24"/>
      <c r="F373" s="41" t="s">
        <v>373</v>
      </c>
      <c r="G373" s="42" t="s">
        <v>374</v>
      </c>
      <c r="H373" s="24"/>
      <c r="I373" s="24"/>
      <c r="J373" s="24"/>
      <c r="K373" s="24"/>
      <c r="L373" s="24"/>
      <c r="M373" s="24"/>
      <c r="N373" s="24"/>
      <c r="O373" s="24"/>
      <c r="P373" s="24"/>
      <c r="Q373" s="24"/>
      <c r="R373" s="24"/>
      <c r="S373" s="24"/>
      <c r="T373" s="24"/>
      <c r="U373" s="24"/>
      <c r="V373" s="24"/>
      <c r="W373" s="24"/>
      <c r="X373" s="24"/>
      <c r="Y373" s="24"/>
      <c r="Z373" s="24"/>
    </row>
    <row r="374" customFormat="false" ht="13.5" hidden="false" customHeight="false" outlineLevel="0" collapsed="false">
      <c r="A374" s="44" t="s">
        <v>328</v>
      </c>
      <c r="B374" s="24"/>
      <c r="C374" s="24"/>
      <c r="D374" s="24"/>
      <c r="E374" s="24"/>
      <c r="F374" s="24"/>
      <c r="G374" s="42" t="s">
        <v>685</v>
      </c>
      <c r="H374" s="24"/>
      <c r="I374" s="24"/>
      <c r="J374" s="24"/>
      <c r="K374" s="24"/>
      <c r="L374" s="24"/>
      <c r="M374" s="24"/>
      <c r="N374" s="24"/>
      <c r="O374" s="24"/>
      <c r="P374" s="24"/>
      <c r="Q374" s="24"/>
      <c r="R374" s="24"/>
      <c r="S374" s="24"/>
      <c r="T374" s="24"/>
      <c r="U374" s="24"/>
      <c r="V374" s="24"/>
      <c r="W374" s="24"/>
      <c r="X374" s="24"/>
      <c r="Y374" s="24"/>
      <c r="Z374" s="24"/>
    </row>
    <row r="375" customFormat="false" ht="13.5" hidden="false" customHeight="false" outlineLevel="0" collapsed="false">
      <c r="A375" s="24"/>
      <c r="B375" s="24"/>
      <c r="C375" s="24"/>
      <c r="D375" s="24"/>
      <c r="E375" s="24"/>
      <c r="F375" s="24"/>
      <c r="G375" s="42" t="s">
        <v>686</v>
      </c>
      <c r="H375" s="24"/>
      <c r="I375" s="24"/>
      <c r="J375" s="24"/>
      <c r="K375" s="24"/>
      <c r="L375" s="24"/>
      <c r="M375" s="24"/>
      <c r="N375" s="24"/>
      <c r="O375" s="24"/>
      <c r="P375" s="24"/>
      <c r="Q375" s="24"/>
      <c r="R375" s="24"/>
      <c r="S375" s="24"/>
      <c r="T375" s="24"/>
      <c r="U375" s="24"/>
      <c r="V375" s="24"/>
      <c r="W375" s="24"/>
      <c r="X375" s="24"/>
      <c r="Y375" s="24"/>
      <c r="Z375" s="24"/>
    </row>
    <row r="376" customFormat="false" ht="13.5" hidden="false" customHeight="false" outlineLevel="0" collapsed="false">
      <c r="A376" s="25" t="s">
        <v>687</v>
      </c>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customFormat="false" ht="13.5" hidden="false" customHeight="false" outlineLevel="0" collapsed="false">
      <c r="A377" s="26"/>
      <c r="B377" s="26"/>
      <c r="C377" s="26"/>
      <c r="D377" s="26" t="n">
        <v>1</v>
      </c>
      <c r="E377" s="49"/>
      <c r="F377" s="50" t="s">
        <v>688</v>
      </c>
      <c r="G377" s="50"/>
      <c r="H377" s="26"/>
      <c r="I377" s="26"/>
      <c r="J377" s="26"/>
      <c r="K377" s="26"/>
      <c r="L377" s="26"/>
      <c r="M377" s="26"/>
      <c r="N377" s="26"/>
      <c r="O377" s="26"/>
      <c r="P377" s="26"/>
      <c r="Q377" s="26"/>
      <c r="R377" s="26"/>
      <c r="S377" s="26"/>
      <c r="T377" s="26"/>
      <c r="U377" s="26"/>
      <c r="V377" s="26"/>
      <c r="W377" s="26"/>
      <c r="X377" s="26"/>
      <c r="Y377" s="26"/>
      <c r="Z377" s="26"/>
    </row>
    <row r="378" customFormat="false" ht="13.5" hidden="false" customHeight="false" outlineLevel="0" collapsed="false">
      <c r="A378" s="11" t="s">
        <v>143</v>
      </c>
      <c r="B378" s="28" t="s">
        <v>143</v>
      </c>
      <c r="C378" s="24"/>
      <c r="D378" s="24"/>
      <c r="E378" s="13" t="n">
        <v>1</v>
      </c>
      <c r="F378" s="41" t="s">
        <v>689</v>
      </c>
      <c r="G378" s="42" t="s">
        <v>690</v>
      </c>
      <c r="H378" s="24"/>
      <c r="I378" s="24"/>
      <c r="J378" s="24"/>
      <c r="K378" s="24"/>
      <c r="L378" s="24"/>
      <c r="M378" s="24"/>
      <c r="N378" s="24"/>
      <c r="O378" s="24"/>
      <c r="P378" s="24"/>
      <c r="Q378" s="24"/>
      <c r="R378" s="24"/>
      <c r="S378" s="24"/>
      <c r="T378" s="24"/>
      <c r="U378" s="24"/>
      <c r="V378" s="24"/>
      <c r="W378" s="24"/>
      <c r="X378" s="24"/>
      <c r="Y378" s="24"/>
      <c r="Z378" s="24"/>
    </row>
    <row r="379" customFormat="false" ht="13.5" hidden="false" customHeight="false" outlineLevel="0" collapsed="false">
      <c r="A379" s="11" t="s">
        <v>138</v>
      </c>
      <c r="B379" s="28" t="s">
        <v>138</v>
      </c>
      <c r="C379" s="24"/>
      <c r="D379" s="24"/>
      <c r="E379" s="13" t="n">
        <v>2</v>
      </c>
      <c r="F379" s="41" t="s">
        <v>691</v>
      </c>
      <c r="G379" s="42" t="s">
        <v>692</v>
      </c>
      <c r="H379" s="24"/>
      <c r="I379" s="24"/>
      <c r="J379" s="24"/>
      <c r="K379" s="24"/>
      <c r="L379" s="24"/>
      <c r="M379" s="24"/>
      <c r="N379" s="24"/>
      <c r="O379" s="24"/>
      <c r="P379" s="24"/>
      <c r="Q379" s="24"/>
      <c r="R379" s="24"/>
      <c r="S379" s="24"/>
      <c r="T379" s="24"/>
      <c r="U379" s="24"/>
      <c r="V379" s="24"/>
      <c r="W379" s="24"/>
      <c r="X379" s="24"/>
      <c r="Y379" s="24"/>
      <c r="Z379" s="24"/>
    </row>
    <row r="380" customFormat="false" ht="13.5" hidden="false" customHeight="false" outlineLevel="0" collapsed="false">
      <c r="A380" s="11" t="s">
        <v>143</v>
      </c>
      <c r="B380" s="28" t="s">
        <v>143</v>
      </c>
      <c r="C380" s="24"/>
      <c r="D380" s="24"/>
      <c r="E380" s="13" t="n">
        <v>3</v>
      </c>
      <c r="F380" s="41" t="s">
        <v>693</v>
      </c>
      <c r="G380" s="42" t="s">
        <v>694</v>
      </c>
      <c r="H380" s="24"/>
      <c r="I380" s="24"/>
      <c r="J380" s="24"/>
      <c r="K380" s="24"/>
      <c r="L380" s="24"/>
      <c r="M380" s="24"/>
      <c r="N380" s="24"/>
      <c r="O380" s="24"/>
      <c r="P380" s="24"/>
      <c r="Q380" s="24"/>
      <c r="R380" s="24"/>
      <c r="S380" s="24"/>
      <c r="T380" s="24"/>
      <c r="U380" s="24"/>
      <c r="V380" s="24"/>
      <c r="W380" s="24"/>
      <c r="X380" s="24"/>
      <c r="Y380" s="24"/>
      <c r="Z380" s="24"/>
    </row>
    <row r="381" customFormat="false" ht="13.5" hidden="false" customHeight="false" outlineLevel="0" collapsed="false">
      <c r="A381" s="11" t="s">
        <v>143</v>
      </c>
      <c r="B381" s="28" t="s">
        <v>143</v>
      </c>
      <c r="C381" s="24"/>
      <c r="D381" s="24"/>
      <c r="E381" s="13" t="n">
        <v>4</v>
      </c>
      <c r="F381" s="41" t="s">
        <v>695</v>
      </c>
      <c r="G381" s="42" t="s">
        <v>696</v>
      </c>
      <c r="H381" s="24"/>
      <c r="I381" s="24"/>
      <c r="J381" s="24"/>
      <c r="K381" s="24"/>
      <c r="L381" s="24"/>
      <c r="M381" s="24"/>
      <c r="N381" s="24"/>
      <c r="O381" s="24"/>
      <c r="P381" s="24"/>
      <c r="Q381" s="24"/>
      <c r="R381" s="24"/>
      <c r="S381" s="24"/>
      <c r="T381" s="24"/>
      <c r="U381" s="24"/>
      <c r="V381" s="24"/>
      <c r="W381" s="24"/>
      <c r="X381" s="24"/>
      <c r="Y381" s="24"/>
      <c r="Z381" s="24"/>
    </row>
    <row r="382" customFormat="false" ht="13.5" hidden="false" customHeight="false" outlineLevel="0" collapsed="false">
      <c r="A382" s="11" t="s">
        <v>254</v>
      </c>
      <c r="B382" s="28"/>
      <c r="C382" s="24"/>
      <c r="D382" s="24"/>
      <c r="E382" s="13" t="n">
        <v>5</v>
      </c>
      <c r="F382" s="41" t="s">
        <v>697</v>
      </c>
      <c r="G382" s="42" t="s">
        <v>698</v>
      </c>
      <c r="H382" s="24"/>
      <c r="I382" s="24"/>
      <c r="J382" s="24"/>
      <c r="K382" s="24"/>
      <c r="L382" s="24"/>
      <c r="M382" s="24"/>
      <c r="N382" s="24"/>
      <c r="O382" s="24"/>
      <c r="P382" s="24"/>
      <c r="Q382" s="24"/>
      <c r="R382" s="24"/>
      <c r="S382" s="24"/>
      <c r="T382" s="24"/>
      <c r="U382" s="24"/>
      <c r="V382" s="24"/>
      <c r="W382" s="24"/>
      <c r="X382" s="24"/>
      <c r="Y382" s="24"/>
      <c r="Z382" s="24"/>
    </row>
    <row r="383" customFormat="false" ht="13.5" hidden="false" customHeight="false" outlineLevel="0" collapsed="false">
      <c r="A383" s="11" t="s">
        <v>254</v>
      </c>
      <c r="B383" s="28"/>
      <c r="C383" s="24"/>
      <c r="D383" s="24"/>
      <c r="E383" s="13" t="n">
        <v>6</v>
      </c>
      <c r="F383" s="41" t="s">
        <v>699</v>
      </c>
      <c r="G383" s="42" t="s">
        <v>700</v>
      </c>
      <c r="H383" s="24"/>
      <c r="I383" s="24"/>
      <c r="J383" s="24"/>
      <c r="K383" s="24"/>
      <c r="L383" s="24"/>
      <c r="M383" s="24"/>
      <c r="N383" s="24"/>
      <c r="O383" s="24"/>
      <c r="P383" s="24"/>
      <c r="Q383" s="24"/>
      <c r="R383" s="24"/>
      <c r="S383" s="24"/>
      <c r="T383" s="24"/>
      <c r="U383" s="24"/>
      <c r="V383" s="24"/>
      <c r="W383" s="24"/>
      <c r="X383" s="24"/>
      <c r="Y383" s="24"/>
      <c r="Z383" s="24"/>
    </row>
    <row r="384" customFormat="false" ht="13.5" hidden="false" customHeight="false" outlineLevel="0" collapsed="false">
      <c r="A384" s="44" t="s">
        <v>331</v>
      </c>
      <c r="B384" s="24"/>
      <c r="C384" s="24"/>
      <c r="D384" s="24"/>
      <c r="E384" s="24"/>
      <c r="F384" s="24"/>
      <c r="G384" s="42" t="s">
        <v>701</v>
      </c>
      <c r="H384" s="24"/>
      <c r="I384" s="24"/>
      <c r="J384" s="24"/>
      <c r="K384" s="24"/>
      <c r="L384" s="24"/>
      <c r="M384" s="24"/>
      <c r="N384" s="24"/>
      <c r="O384" s="24"/>
      <c r="P384" s="24"/>
      <c r="Q384" s="24"/>
      <c r="R384" s="24"/>
      <c r="S384" s="24"/>
      <c r="T384" s="24"/>
      <c r="U384" s="24"/>
      <c r="V384" s="24"/>
      <c r="W384" s="24"/>
      <c r="X384" s="24"/>
      <c r="Y384" s="24"/>
      <c r="Z384" s="24"/>
    </row>
    <row r="385" customFormat="false" ht="13.5" hidden="false" customHeight="false" outlineLevel="0" collapsed="false">
      <c r="A385" s="25" t="s">
        <v>702</v>
      </c>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customFormat="false" ht="13.5" hidden="false" customHeight="false" outlineLevel="0" collapsed="false">
      <c r="A386" s="11" t="s">
        <v>143</v>
      </c>
      <c r="B386" s="28" t="s">
        <v>143</v>
      </c>
      <c r="C386" s="24"/>
      <c r="D386" s="24" t="n">
        <v>1</v>
      </c>
      <c r="E386" s="24"/>
      <c r="F386" s="41" t="s">
        <v>703</v>
      </c>
      <c r="G386" s="42" t="s">
        <v>704</v>
      </c>
      <c r="H386" s="24"/>
      <c r="I386" s="24"/>
      <c r="J386" s="24"/>
      <c r="K386" s="24"/>
      <c r="L386" s="24"/>
      <c r="M386" s="24"/>
      <c r="N386" s="24"/>
      <c r="O386" s="24"/>
      <c r="P386" s="24"/>
      <c r="Q386" s="24"/>
      <c r="R386" s="24"/>
      <c r="S386" s="24"/>
      <c r="T386" s="24"/>
      <c r="U386" s="24"/>
      <c r="V386" s="24"/>
      <c r="W386" s="24"/>
      <c r="X386" s="24"/>
      <c r="Y386" s="24"/>
      <c r="Z386" s="24"/>
    </row>
    <row r="387" customFormat="false" ht="13.5" hidden="false" customHeight="false" outlineLevel="0" collapsed="false">
      <c r="A387" s="11" t="s">
        <v>143</v>
      </c>
      <c r="B387" s="28" t="s">
        <v>143</v>
      </c>
      <c r="C387" s="24"/>
      <c r="D387" s="24" t="n">
        <v>2</v>
      </c>
      <c r="E387" s="24"/>
      <c r="F387" s="41" t="s">
        <v>594</v>
      </c>
      <c r="G387" s="42" t="s">
        <v>705</v>
      </c>
      <c r="H387" s="24"/>
      <c r="I387" s="24"/>
      <c r="J387" s="24"/>
      <c r="K387" s="24"/>
      <c r="L387" s="24"/>
      <c r="M387" s="24"/>
      <c r="N387" s="24"/>
      <c r="O387" s="24"/>
      <c r="P387" s="24"/>
      <c r="Q387" s="24"/>
      <c r="R387" s="24"/>
      <c r="S387" s="24"/>
      <c r="T387" s="24"/>
      <c r="U387" s="24"/>
      <c r="V387" s="24"/>
      <c r="W387" s="24"/>
      <c r="X387" s="24"/>
      <c r="Y387" s="24"/>
      <c r="Z387" s="24"/>
    </row>
    <row r="388" customFormat="false" ht="13.5" hidden="false" customHeight="false" outlineLevel="0" collapsed="false">
      <c r="A388" s="25" t="s">
        <v>706</v>
      </c>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customFormat="false" ht="13.5" hidden="false" customHeight="false" outlineLevel="0" collapsed="false">
      <c r="A389" s="11" t="s">
        <v>143</v>
      </c>
      <c r="B389" s="28" t="s">
        <v>143</v>
      </c>
      <c r="C389" s="24"/>
      <c r="D389" s="24" t="n">
        <v>1</v>
      </c>
      <c r="E389" s="24"/>
      <c r="F389" s="41" t="s">
        <v>707</v>
      </c>
      <c r="G389" s="42" t="s">
        <v>708</v>
      </c>
      <c r="H389" s="24"/>
      <c r="I389" s="24"/>
      <c r="J389" s="24"/>
      <c r="K389" s="24"/>
      <c r="L389" s="24"/>
      <c r="M389" s="24"/>
      <c r="N389" s="24"/>
      <c r="O389" s="24"/>
      <c r="P389" s="24"/>
      <c r="Q389" s="24"/>
      <c r="R389" s="24"/>
      <c r="S389" s="24"/>
      <c r="T389" s="24"/>
      <c r="U389" s="24"/>
      <c r="V389" s="24"/>
      <c r="W389" s="24"/>
      <c r="X389" s="24"/>
      <c r="Y389" s="24"/>
      <c r="Z389" s="24"/>
    </row>
    <row r="390" customFormat="false" ht="13.5" hidden="false" customHeight="false" outlineLevel="0" collapsed="false">
      <c r="A390" s="11" t="s">
        <v>143</v>
      </c>
      <c r="B390" s="28" t="s">
        <v>143</v>
      </c>
      <c r="C390" s="24"/>
      <c r="D390" s="24" t="n">
        <v>2</v>
      </c>
      <c r="E390" s="24"/>
      <c r="F390" s="41" t="s">
        <v>709</v>
      </c>
      <c r="G390" s="42" t="s">
        <v>710</v>
      </c>
      <c r="H390" s="24"/>
      <c r="I390" s="24"/>
      <c r="J390" s="24"/>
      <c r="K390" s="24"/>
      <c r="L390" s="24"/>
      <c r="M390" s="24"/>
      <c r="N390" s="24"/>
      <c r="O390" s="24"/>
      <c r="P390" s="24"/>
      <c r="Q390" s="24"/>
      <c r="R390" s="24"/>
      <c r="S390" s="24"/>
      <c r="T390" s="24"/>
      <c r="U390" s="24"/>
      <c r="V390" s="24"/>
      <c r="W390" s="24"/>
      <c r="X390" s="24"/>
      <c r="Y390" s="24"/>
      <c r="Z390" s="24"/>
    </row>
    <row r="391" customFormat="false" ht="13.5" hidden="false" customHeight="false" outlineLevel="0" collapsed="false">
      <c r="A391" s="11" t="s">
        <v>143</v>
      </c>
      <c r="B391" s="28" t="s">
        <v>143</v>
      </c>
      <c r="C391" s="24"/>
      <c r="D391" s="24" t="n">
        <v>3</v>
      </c>
      <c r="E391" s="24"/>
      <c r="F391" s="41" t="s">
        <v>711</v>
      </c>
      <c r="G391" s="42" t="s">
        <v>712</v>
      </c>
      <c r="H391" s="24"/>
      <c r="I391" s="24"/>
      <c r="J391" s="24"/>
      <c r="K391" s="24"/>
      <c r="L391" s="24"/>
      <c r="M391" s="24"/>
      <c r="N391" s="24"/>
      <c r="O391" s="24"/>
      <c r="P391" s="24"/>
      <c r="Q391" s="24"/>
      <c r="R391" s="24"/>
      <c r="S391" s="24"/>
      <c r="T391" s="24"/>
      <c r="U391" s="24"/>
      <c r="V391" s="24"/>
      <c r="W391" s="24"/>
      <c r="X391" s="24"/>
      <c r="Y391" s="24"/>
      <c r="Z391" s="24"/>
    </row>
    <row r="392" customFormat="false" ht="13.5" hidden="false" customHeight="false" outlineLevel="0" collapsed="false">
      <c r="A392" s="11" t="s">
        <v>254</v>
      </c>
      <c r="B392" s="28"/>
      <c r="C392" s="24"/>
      <c r="D392" s="24" t="n">
        <v>4</v>
      </c>
      <c r="E392" s="24"/>
      <c r="F392" s="41" t="s">
        <v>713</v>
      </c>
      <c r="G392" s="42" t="s">
        <v>714</v>
      </c>
      <c r="H392" s="24"/>
      <c r="I392" s="24"/>
      <c r="J392" s="24"/>
      <c r="K392" s="24"/>
      <c r="L392" s="24"/>
      <c r="M392" s="24"/>
      <c r="N392" s="24"/>
      <c r="O392" s="24"/>
      <c r="P392" s="24"/>
      <c r="Q392" s="24"/>
      <c r="R392" s="24"/>
      <c r="S392" s="24"/>
      <c r="T392" s="24"/>
      <c r="U392" s="24"/>
      <c r="V392" s="24"/>
      <c r="W392" s="24"/>
      <c r="X392" s="24"/>
      <c r="Y392" s="24"/>
      <c r="Z392" s="24"/>
    </row>
    <row r="393" customFormat="false" ht="13.5" hidden="false" customHeight="false" outlineLevel="0" collapsed="false">
      <c r="A393" s="11" t="s">
        <v>254</v>
      </c>
      <c r="B393" s="28"/>
      <c r="C393" s="24"/>
      <c r="D393" s="24" t="n">
        <v>5</v>
      </c>
      <c r="E393" s="24"/>
      <c r="F393" s="41" t="s">
        <v>715</v>
      </c>
      <c r="G393" s="42" t="s">
        <v>716</v>
      </c>
      <c r="H393" s="24"/>
      <c r="I393" s="24"/>
      <c r="J393" s="24"/>
      <c r="K393" s="24"/>
      <c r="L393" s="24"/>
      <c r="M393" s="24"/>
      <c r="N393" s="24"/>
      <c r="O393" s="24"/>
      <c r="P393" s="24"/>
      <c r="Q393" s="24"/>
      <c r="R393" s="24"/>
      <c r="S393" s="24"/>
      <c r="T393" s="24"/>
      <c r="U393" s="24"/>
      <c r="V393" s="24"/>
      <c r="W393" s="24"/>
      <c r="X393" s="24"/>
      <c r="Y393" s="24"/>
      <c r="Z393" s="24"/>
    </row>
    <row r="394" customFormat="false" ht="13.5" hidden="false" customHeight="false" outlineLevel="0" collapsed="false">
      <c r="A394" s="25" t="s">
        <v>717</v>
      </c>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customFormat="false" ht="13.5" hidden="false" customHeight="false" outlineLevel="0" collapsed="false">
      <c r="A395" s="11" t="s">
        <v>138</v>
      </c>
      <c r="B395" s="28"/>
      <c r="C395" s="24"/>
      <c r="D395" s="24" t="n">
        <v>1</v>
      </c>
      <c r="E395" s="24"/>
      <c r="F395" s="17"/>
      <c r="G395" s="45" t="s">
        <v>718</v>
      </c>
      <c r="H395" s="24"/>
      <c r="I395" s="24"/>
      <c r="J395" s="24"/>
      <c r="K395" s="24"/>
      <c r="L395" s="24"/>
      <c r="M395" s="24"/>
      <c r="N395" s="24"/>
      <c r="O395" s="24"/>
      <c r="P395" s="24"/>
      <c r="Q395" s="24"/>
      <c r="R395" s="24"/>
      <c r="S395" s="24"/>
      <c r="T395" s="24"/>
      <c r="U395" s="24"/>
      <c r="V395" s="24"/>
      <c r="W395" s="24"/>
      <c r="X395" s="24"/>
      <c r="Y395" s="24"/>
      <c r="Z395" s="24"/>
    </row>
    <row r="396" customFormat="false" ht="13.5" hidden="false" customHeight="false" outlineLevel="0" collapsed="false">
      <c r="A396" s="11" t="s">
        <v>138</v>
      </c>
      <c r="B396" s="28"/>
      <c r="C396" s="24"/>
      <c r="D396" s="24"/>
      <c r="E396" s="24"/>
      <c r="F396" s="41" t="s">
        <v>719</v>
      </c>
      <c r="G396" s="42" t="s">
        <v>720</v>
      </c>
      <c r="H396" s="24"/>
      <c r="I396" s="24"/>
      <c r="J396" s="24"/>
      <c r="K396" s="24"/>
      <c r="L396" s="24"/>
      <c r="M396" s="24"/>
      <c r="N396" s="24"/>
      <c r="O396" s="24"/>
      <c r="P396" s="24"/>
      <c r="Q396" s="24"/>
      <c r="R396" s="24"/>
      <c r="S396" s="24"/>
      <c r="T396" s="24"/>
      <c r="U396" s="24"/>
      <c r="V396" s="24"/>
      <c r="W396" s="24"/>
      <c r="X396" s="24"/>
      <c r="Y396" s="24"/>
      <c r="Z396" s="24"/>
    </row>
    <row r="397" customFormat="false" ht="13.5" hidden="false" customHeight="false" outlineLevel="0" collapsed="false">
      <c r="A397" s="44" t="s">
        <v>331</v>
      </c>
      <c r="B397" s="24"/>
      <c r="C397" s="24"/>
      <c r="D397" s="24"/>
      <c r="E397" s="24"/>
      <c r="F397" s="24"/>
      <c r="G397" s="42" t="s">
        <v>721</v>
      </c>
      <c r="H397" s="24"/>
      <c r="I397" s="24"/>
      <c r="J397" s="24"/>
      <c r="K397" s="24"/>
      <c r="L397" s="24"/>
      <c r="M397" s="24"/>
      <c r="N397" s="24"/>
      <c r="O397" s="24"/>
      <c r="P397" s="24"/>
      <c r="Q397" s="24"/>
      <c r="R397" s="24"/>
      <c r="S397" s="24"/>
      <c r="T397" s="24"/>
      <c r="U397" s="24"/>
      <c r="V397" s="24"/>
      <c r="W397" s="24"/>
      <c r="X397" s="24"/>
      <c r="Y397" s="24"/>
      <c r="Z397" s="24"/>
    </row>
    <row r="398" customFormat="false" ht="13.5" hidden="false" customHeight="false" outlineLevel="0" collapsed="false">
      <c r="A398" s="25" t="s">
        <v>722</v>
      </c>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customFormat="false" ht="13.5" hidden="false" customHeight="false" outlineLevel="0" collapsed="false">
      <c r="A399" s="11" t="s">
        <v>143</v>
      </c>
      <c r="B399" s="28" t="s">
        <v>143</v>
      </c>
      <c r="C399" s="24"/>
      <c r="D399" s="24" t="n">
        <v>1</v>
      </c>
      <c r="E399" s="24"/>
      <c r="F399" s="41" t="s">
        <v>723</v>
      </c>
      <c r="G399" s="42" t="s">
        <v>724</v>
      </c>
      <c r="H399" s="24"/>
      <c r="I399" s="24"/>
      <c r="J399" s="24"/>
      <c r="K399" s="24"/>
      <c r="L399" s="24"/>
      <c r="M399" s="24"/>
      <c r="N399" s="24"/>
      <c r="O399" s="24"/>
      <c r="P399" s="24"/>
      <c r="Q399" s="24"/>
      <c r="R399" s="24"/>
      <c r="S399" s="24"/>
      <c r="T399" s="24"/>
      <c r="U399" s="24"/>
      <c r="V399" s="24"/>
      <c r="W399" s="24"/>
      <c r="X399" s="24"/>
      <c r="Y399" s="24"/>
      <c r="Z399" s="24"/>
    </row>
    <row r="400" customFormat="false" ht="13.5" hidden="false" customHeight="false" outlineLevel="0" collapsed="false">
      <c r="A400" s="44" t="s">
        <v>331</v>
      </c>
      <c r="B400" s="24"/>
      <c r="C400" s="24"/>
      <c r="D400" s="24"/>
      <c r="E400" s="24"/>
      <c r="F400" s="24"/>
      <c r="G400" s="42" t="s">
        <v>725</v>
      </c>
      <c r="H400" s="24"/>
      <c r="I400" s="24"/>
      <c r="J400" s="24"/>
      <c r="K400" s="24"/>
      <c r="L400" s="24"/>
      <c r="M400" s="24"/>
      <c r="N400" s="24"/>
      <c r="O400" s="24"/>
      <c r="P400" s="24"/>
      <c r="Q400" s="24"/>
      <c r="R400" s="24"/>
      <c r="S400" s="24"/>
      <c r="T400" s="24"/>
      <c r="U400" s="24"/>
      <c r="V400" s="24"/>
      <c r="W400" s="24"/>
      <c r="X400" s="24"/>
      <c r="Y400" s="24"/>
      <c r="Z400" s="24"/>
    </row>
    <row r="401" customFormat="false" ht="13.5" hidden="false" customHeight="false" outlineLevel="0" collapsed="false">
      <c r="A401" s="25" t="s">
        <v>726</v>
      </c>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customFormat="false" ht="13.5" hidden="false" customHeight="false" outlineLevel="0" collapsed="false">
      <c r="A402" s="11" t="s">
        <v>143</v>
      </c>
      <c r="B402" s="28" t="s">
        <v>143</v>
      </c>
      <c r="C402" s="24"/>
      <c r="D402" s="24" t="n">
        <v>1</v>
      </c>
      <c r="E402" s="24"/>
      <c r="F402" s="51" t="s">
        <v>727</v>
      </c>
      <c r="G402" s="42" t="s">
        <v>728</v>
      </c>
      <c r="H402" s="24"/>
      <c r="I402" s="24"/>
      <c r="J402" s="24"/>
      <c r="K402" s="24"/>
      <c r="L402" s="24"/>
      <c r="M402" s="24"/>
      <c r="N402" s="24"/>
      <c r="O402" s="24"/>
      <c r="P402" s="24"/>
      <c r="Q402" s="24"/>
      <c r="R402" s="24"/>
      <c r="S402" s="24"/>
      <c r="T402" s="24"/>
      <c r="U402" s="24"/>
      <c r="V402" s="24"/>
      <c r="W402" s="24"/>
      <c r="X402" s="24"/>
      <c r="Y402" s="24"/>
      <c r="Z402" s="24"/>
    </row>
    <row r="403" customFormat="false" ht="13.5" hidden="false" customHeight="false" outlineLevel="0" collapsed="false">
      <c r="A403" s="25" t="s">
        <v>729</v>
      </c>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customFormat="false" ht="13.5" hidden="false" customHeight="false" outlineLevel="0" collapsed="false">
      <c r="A404" s="26" t="s">
        <v>730</v>
      </c>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customFormat="false" ht="13.5" hidden="false" customHeight="false" outlineLevel="0" collapsed="false">
      <c r="A405" s="11" t="s">
        <v>254</v>
      </c>
      <c r="B405" s="28"/>
      <c r="C405" s="24"/>
      <c r="D405" s="24"/>
      <c r="E405" s="24"/>
      <c r="F405" s="41" t="s">
        <v>576</v>
      </c>
      <c r="G405" s="42" t="s">
        <v>577</v>
      </c>
      <c r="H405" s="24"/>
      <c r="I405" s="24"/>
      <c r="J405" s="24"/>
      <c r="K405" s="24"/>
      <c r="L405" s="24"/>
      <c r="M405" s="24"/>
      <c r="N405" s="24"/>
      <c r="O405" s="24"/>
      <c r="P405" s="24"/>
      <c r="Q405" s="24"/>
      <c r="R405" s="24"/>
      <c r="S405" s="24"/>
      <c r="T405" s="24"/>
      <c r="U405" s="24"/>
      <c r="V405" s="24"/>
      <c r="W405" s="24"/>
      <c r="X405" s="24"/>
      <c r="Y405" s="24"/>
      <c r="Z405" s="24"/>
    </row>
    <row r="406" customFormat="false" ht="13.5" hidden="false" customHeight="false" outlineLevel="0" collapsed="false">
      <c r="A406" s="11" t="s">
        <v>254</v>
      </c>
      <c r="B406" s="28"/>
      <c r="C406" s="24"/>
      <c r="D406" s="24"/>
      <c r="E406" s="24"/>
      <c r="F406" s="41" t="s">
        <v>731</v>
      </c>
      <c r="G406" s="42" t="s">
        <v>732</v>
      </c>
      <c r="H406" s="24"/>
      <c r="I406" s="24"/>
      <c r="J406" s="24"/>
      <c r="K406" s="24"/>
      <c r="L406" s="24"/>
      <c r="M406" s="24"/>
      <c r="N406" s="24"/>
      <c r="O406" s="24"/>
      <c r="P406" s="24"/>
      <c r="Q406" s="24"/>
      <c r="R406" s="24"/>
      <c r="S406" s="24"/>
      <c r="T406" s="24"/>
      <c r="U406" s="24"/>
      <c r="V406" s="24"/>
      <c r="W406" s="24"/>
      <c r="X406" s="24"/>
      <c r="Y406" s="24"/>
      <c r="Z406" s="24"/>
    </row>
    <row r="407" customFormat="false" ht="13.5" hidden="false" customHeight="false" outlineLevel="0" collapsed="false">
      <c r="A407" s="26" t="s">
        <v>733</v>
      </c>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customFormat="false" ht="13.5" hidden="false" customHeight="false" outlineLevel="0" collapsed="false">
      <c r="A408" s="11" t="s">
        <v>254</v>
      </c>
      <c r="B408" s="28"/>
      <c r="C408" s="24"/>
      <c r="D408" s="24"/>
      <c r="E408" s="24"/>
      <c r="F408" s="41" t="s">
        <v>583</v>
      </c>
      <c r="G408" s="42" t="s">
        <v>584</v>
      </c>
      <c r="H408" s="24"/>
      <c r="I408" s="24"/>
      <c r="J408" s="24"/>
      <c r="K408" s="24"/>
      <c r="L408" s="24"/>
      <c r="M408" s="24"/>
      <c r="N408" s="24"/>
      <c r="O408" s="24"/>
      <c r="P408" s="24"/>
      <c r="Q408" s="24"/>
      <c r="R408" s="24"/>
      <c r="S408" s="24"/>
      <c r="T408" s="24"/>
      <c r="U408" s="24"/>
      <c r="V408" s="24"/>
      <c r="W408" s="24"/>
      <c r="X408" s="24"/>
      <c r="Y408" s="24"/>
      <c r="Z408" s="24"/>
    </row>
    <row r="409" customFormat="false" ht="13.5" hidden="false" customHeight="false" outlineLevel="0" collapsed="false">
      <c r="A409" s="11" t="s">
        <v>254</v>
      </c>
      <c r="B409" s="28"/>
      <c r="C409" s="24"/>
      <c r="D409" s="24"/>
      <c r="E409" s="24"/>
      <c r="F409" s="41" t="s">
        <v>589</v>
      </c>
      <c r="G409" s="42" t="s">
        <v>590</v>
      </c>
      <c r="H409" s="24"/>
      <c r="I409" s="24"/>
      <c r="J409" s="24"/>
      <c r="K409" s="24"/>
      <c r="L409" s="24"/>
      <c r="M409" s="24"/>
      <c r="N409" s="24"/>
      <c r="O409" s="24"/>
      <c r="P409" s="24"/>
      <c r="Q409" s="24"/>
      <c r="R409" s="24"/>
      <c r="S409" s="24"/>
      <c r="T409" s="24"/>
      <c r="U409" s="24"/>
      <c r="V409" s="24"/>
      <c r="W409" s="24"/>
      <c r="X409" s="24"/>
      <c r="Y409" s="24"/>
      <c r="Z409" s="24"/>
    </row>
    <row r="410" customFormat="false" ht="13.5" hidden="false" customHeight="false" outlineLevel="0" collapsed="false">
      <c r="A410" s="11" t="s">
        <v>254</v>
      </c>
      <c r="B410" s="28"/>
      <c r="C410" s="24"/>
      <c r="D410" s="24"/>
      <c r="E410" s="24"/>
      <c r="F410" s="41" t="s">
        <v>734</v>
      </c>
      <c r="G410" s="42" t="s">
        <v>735</v>
      </c>
      <c r="H410" s="24"/>
      <c r="I410" s="24"/>
      <c r="J410" s="24"/>
      <c r="K410" s="24"/>
      <c r="L410" s="24"/>
      <c r="M410" s="24"/>
      <c r="N410" s="24"/>
      <c r="O410" s="24"/>
      <c r="P410" s="24"/>
      <c r="Q410" s="24"/>
      <c r="R410" s="24"/>
      <c r="S410" s="24"/>
      <c r="T410" s="24"/>
      <c r="U410" s="24"/>
      <c r="V410" s="24"/>
      <c r="W410" s="24"/>
      <c r="X410" s="24"/>
      <c r="Y410" s="24"/>
      <c r="Z410" s="24"/>
    </row>
    <row r="411" customFormat="false" ht="13.5" hidden="false" customHeight="false" outlineLevel="0" collapsed="false">
      <c r="A411" s="11" t="s">
        <v>254</v>
      </c>
      <c r="B411" s="28"/>
      <c r="C411" s="24"/>
      <c r="D411" s="24"/>
      <c r="E411" s="24"/>
      <c r="F411" s="41" t="s">
        <v>580</v>
      </c>
      <c r="G411" s="42" t="s">
        <v>581</v>
      </c>
      <c r="H411" s="24"/>
      <c r="I411" s="24"/>
      <c r="J411" s="24"/>
      <c r="K411" s="24"/>
      <c r="L411" s="24"/>
      <c r="M411" s="24"/>
      <c r="N411" s="24"/>
      <c r="O411" s="24"/>
      <c r="P411" s="24"/>
      <c r="Q411" s="24"/>
      <c r="R411" s="24"/>
      <c r="S411" s="24"/>
      <c r="T411" s="24"/>
      <c r="U411" s="24"/>
      <c r="V411" s="24"/>
      <c r="W411" s="24"/>
      <c r="X411" s="24"/>
      <c r="Y411" s="24"/>
      <c r="Z411" s="24"/>
    </row>
    <row r="412" customFormat="false" ht="13.5" hidden="false" customHeight="false" outlineLevel="0" collapsed="false">
      <c r="A412" s="11" t="s">
        <v>254</v>
      </c>
      <c r="B412" s="28"/>
      <c r="C412" s="24"/>
      <c r="D412" s="24"/>
      <c r="E412" s="24"/>
      <c r="F412" s="41" t="s">
        <v>591</v>
      </c>
      <c r="G412" s="42" t="s">
        <v>592</v>
      </c>
      <c r="H412" s="24"/>
      <c r="I412" s="24"/>
      <c r="J412" s="24"/>
      <c r="K412" s="24"/>
      <c r="L412" s="24"/>
      <c r="M412" s="24"/>
      <c r="N412" s="24"/>
      <c r="O412" s="24"/>
      <c r="P412" s="24"/>
      <c r="Q412" s="24"/>
      <c r="R412" s="24"/>
      <c r="S412" s="24"/>
      <c r="T412" s="24"/>
      <c r="U412" s="24"/>
      <c r="V412" s="24"/>
      <c r="W412" s="24"/>
      <c r="X412" s="24"/>
      <c r="Y412" s="24"/>
      <c r="Z412" s="24"/>
    </row>
    <row r="413" customFormat="false" ht="13.5" hidden="false" customHeight="false" outlineLevel="0" collapsed="false">
      <c r="A413" s="26" t="s">
        <v>736</v>
      </c>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customFormat="false" ht="13.5" hidden="false" customHeight="false" outlineLevel="0" collapsed="false">
      <c r="A414" s="11" t="s">
        <v>254</v>
      </c>
      <c r="B414" s="28"/>
      <c r="C414" s="24"/>
      <c r="D414" s="24"/>
      <c r="E414" s="24"/>
      <c r="F414" s="41" t="s">
        <v>583</v>
      </c>
      <c r="G414" s="42" t="s">
        <v>584</v>
      </c>
      <c r="H414" s="24"/>
      <c r="I414" s="24"/>
      <c r="J414" s="24"/>
      <c r="K414" s="24"/>
      <c r="L414" s="24"/>
      <c r="M414" s="24"/>
      <c r="N414" s="24"/>
      <c r="O414" s="24"/>
      <c r="P414" s="24"/>
      <c r="Q414" s="24"/>
      <c r="R414" s="24"/>
      <c r="S414" s="24"/>
      <c r="T414" s="24"/>
      <c r="U414" s="24"/>
      <c r="V414" s="24"/>
      <c r="W414" s="24"/>
      <c r="X414" s="24"/>
      <c r="Y414" s="24"/>
      <c r="Z414" s="24"/>
    </row>
    <row r="415" customFormat="false" ht="13.5" hidden="false" customHeight="false" outlineLevel="0" collapsed="false">
      <c r="A415" s="11" t="s">
        <v>254</v>
      </c>
      <c r="B415" s="28"/>
      <c r="C415" s="24"/>
      <c r="D415" s="24"/>
      <c r="E415" s="24"/>
      <c r="F415" s="41" t="s">
        <v>587</v>
      </c>
      <c r="G415" s="42" t="s">
        <v>588</v>
      </c>
      <c r="H415" s="24"/>
      <c r="I415" s="24"/>
      <c r="J415" s="24"/>
      <c r="K415" s="24"/>
      <c r="L415" s="24"/>
      <c r="M415" s="24"/>
      <c r="N415" s="24"/>
      <c r="O415" s="24"/>
      <c r="P415" s="24"/>
      <c r="Q415" s="24"/>
      <c r="R415" s="24"/>
      <c r="S415" s="24"/>
      <c r="T415" s="24"/>
      <c r="U415" s="24"/>
      <c r="V415" s="24"/>
      <c r="W415" s="24"/>
      <c r="X415" s="24"/>
      <c r="Y415" s="24"/>
      <c r="Z415" s="24"/>
    </row>
    <row r="416" customFormat="false" ht="13.5" hidden="false" customHeight="false" outlineLevel="0" collapsed="false">
      <c r="A416" s="11" t="s">
        <v>254</v>
      </c>
      <c r="B416" s="28"/>
      <c r="C416" s="24"/>
      <c r="D416" s="24"/>
      <c r="E416" s="24"/>
      <c r="F416" s="41" t="s">
        <v>734</v>
      </c>
      <c r="G416" s="42" t="s">
        <v>735</v>
      </c>
      <c r="H416" s="24"/>
      <c r="I416" s="24"/>
      <c r="J416" s="24"/>
      <c r="K416" s="24"/>
      <c r="L416" s="24"/>
      <c r="M416" s="24"/>
      <c r="N416" s="24"/>
      <c r="O416" s="24"/>
      <c r="P416" s="24"/>
      <c r="Q416" s="24"/>
      <c r="R416" s="24"/>
      <c r="S416" s="24"/>
      <c r="T416" s="24"/>
      <c r="U416" s="24"/>
      <c r="V416" s="24"/>
      <c r="W416" s="24"/>
      <c r="X416" s="24"/>
      <c r="Y416" s="24"/>
      <c r="Z416" s="24"/>
    </row>
    <row r="417" customFormat="false" ht="13.5" hidden="false" customHeight="false" outlineLevel="0" collapsed="false">
      <c r="A417" s="11" t="s">
        <v>254</v>
      </c>
      <c r="B417" s="28"/>
      <c r="C417" s="24"/>
      <c r="D417" s="24"/>
      <c r="E417" s="24"/>
      <c r="F417" s="41" t="s">
        <v>580</v>
      </c>
      <c r="G417" s="42" t="s">
        <v>581</v>
      </c>
      <c r="H417" s="24"/>
      <c r="I417" s="24"/>
      <c r="J417" s="24"/>
      <c r="K417" s="24"/>
      <c r="L417" s="24"/>
      <c r="M417" s="24"/>
      <c r="N417" s="24"/>
      <c r="O417" s="24"/>
      <c r="P417" s="24"/>
      <c r="Q417" s="24"/>
      <c r="R417" s="24"/>
      <c r="S417" s="24"/>
      <c r="T417" s="24"/>
      <c r="U417" s="24"/>
      <c r="V417" s="24"/>
      <c r="W417" s="24"/>
      <c r="X417" s="24"/>
      <c r="Y417" s="24"/>
      <c r="Z417" s="24"/>
    </row>
    <row r="418" customFormat="false" ht="13.5" hidden="false" customHeight="false" outlineLevel="0" collapsed="false">
      <c r="A418" s="11" t="s">
        <v>254</v>
      </c>
      <c r="B418" s="28"/>
      <c r="C418" s="24"/>
      <c r="D418" s="24"/>
      <c r="E418" s="24"/>
      <c r="F418" s="41" t="s">
        <v>591</v>
      </c>
      <c r="G418" s="42" t="s">
        <v>592</v>
      </c>
      <c r="H418" s="24"/>
      <c r="I418" s="24"/>
      <c r="J418" s="24"/>
      <c r="K418" s="24"/>
      <c r="L418" s="24"/>
      <c r="M418" s="24"/>
      <c r="N418" s="24"/>
      <c r="O418" s="24"/>
      <c r="P418" s="24"/>
      <c r="Q418" s="24"/>
      <c r="R418" s="24"/>
      <c r="S418" s="24"/>
      <c r="T418" s="24"/>
      <c r="U418" s="24"/>
      <c r="V418" s="24"/>
      <c r="W418" s="24"/>
      <c r="X418" s="24"/>
      <c r="Y418" s="24"/>
      <c r="Z418" s="24"/>
    </row>
    <row r="419" customFormat="false" ht="13.5" hidden="false" customHeight="false" outlineLevel="0" collapsed="false">
      <c r="A419" s="45" t="s">
        <v>737</v>
      </c>
      <c r="B419" s="24"/>
      <c r="C419" s="24"/>
      <c r="D419" s="24"/>
      <c r="E419" s="24"/>
      <c r="F419" s="24"/>
      <c r="G419" s="42" t="s">
        <v>738</v>
      </c>
      <c r="H419" s="24"/>
      <c r="I419" s="24"/>
      <c r="J419" s="24"/>
      <c r="K419" s="24"/>
      <c r="L419" s="24"/>
      <c r="M419" s="24"/>
      <c r="N419" s="24"/>
      <c r="O419" s="24"/>
      <c r="P419" s="24"/>
      <c r="Q419" s="24"/>
      <c r="R419" s="24"/>
      <c r="S419" s="24"/>
      <c r="T419" s="24"/>
      <c r="U419" s="24"/>
      <c r="V419" s="24"/>
      <c r="W419" s="24"/>
      <c r="X419" s="24"/>
      <c r="Y419" s="24"/>
      <c r="Z419" s="24"/>
    </row>
    <row r="420" customFormat="false" ht="13.5" hidden="false" customHeight="false" outlineLevel="0" collapsed="false">
      <c r="A420" s="25" t="s">
        <v>739</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customFormat="false" ht="13.5" hidden="false" customHeight="false" outlineLevel="0" collapsed="false">
      <c r="A421" s="26" t="s">
        <v>740</v>
      </c>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customFormat="false" ht="13.5" hidden="false" customHeight="false" outlineLevel="0" collapsed="false">
      <c r="A422" s="11" t="s">
        <v>254</v>
      </c>
      <c r="B422" s="28"/>
      <c r="C422" s="24"/>
      <c r="D422" s="24"/>
      <c r="E422" s="24"/>
      <c r="F422" s="17"/>
      <c r="G422" s="45" t="s">
        <v>741</v>
      </c>
      <c r="H422" s="24"/>
      <c r="I422" s="24"/>
      <c r="J422" s="24"/>
      <c r="K422" s="24"/>
      <c r="L422" s="24"/>
      <c r="M422" s="24"/>
      <c r="N422" s="24"/>
      <c r="O422" s="24"/>
      <c r="P422" s="24"/>
      <c r="Q422" s="24"/>
      <c r="R422" s="24"/>
      <c r="S422" s="24"/>
      <c r="T422" s="24"/>
      <c r="U422" s="24"/>
      <c r="V422" s="24"/>
      <c r="W422" s="24"/>
      <c r="X422" s="24"/>
      <c r="Y422" s="24"/>
      <c r="Z422" s="24"/>
    </row>
    <row r="423" customFormat="false" ht="13.5" hidden="false" customHeight="false" outlineLevel="0" collapsed="false">
      <c r="A423" s="11" t="s">
        <v>254</v>
      </c>
      <c r="B423" s="28"/>
      <c r="C423" s="24"/>
      <c r="D423" s="24"/>
      <c r="E423" s="24"/>
      <c r="F423" s="41" t="s">
        <v>742</v>
      </c>
      <c r="G423" s="42" t="s">
        <v>743</v>
      </c>
      <c r="H423" s="24"/>
      <c r="I423" s="24"/>
      <c r="J423" s="24"/>
      <c r="K423" s="24"/>
      <c r="L423" s="24"/>
      <c r="M423" s="24"/>
      <c r="N423" s="24"/>
      <c r="O423" s="24"/>
      <c r="P423" s="24"/>
      <c r="Q423" s="24"/>
      <c r="R423" s="24"/>
      <c r="S423" s="24"/>
      <c r="T423" s="24"/>
      <c r="U423" s="24"/>
      <c r="V423" s="24"/>
      <c r="W423" s="24"/>
      <c r="X423" s="24"/>
      <c r="Y423" s="24"/>
      <c r="Z423" s="24"/>
    </row>
    <row r="424" customFormat="false" ht="13.5" hidden="false" customHeight="false" outlineLevel="0" collapsed="false">
      <c r="A424" s="11" t="s">
        <v>254</v>
      </c>
      <c r="B424" s="28"/>
      <c r="C424" s="24"/>
      <c r="D424" s="24"/>
      <c r="E424" s="24"/>
      <c r="F424" s="41" t="s">
        <v>744</v>
      </c>
      <c r="G424" s="42" t="s">
        <v>745</v>
      </c>
      <c r="H424" s="24"/>
      <c r="I424" s="24"/>
      <c r="J424" s="24"/>
      <c r="K424" s="24"/>
      <c r="L424" s="24"/>
      <c r="M424" s="24"/>
      <c r="N424" s="24"/>
      <c r="O424" s="24"/>
      <c r="P424" s="24"/>
      <c r="Q424" s="24"/>
      <c r="R424" s="24"/>
      <c r="S424" s="24"/>
      <c r="T424" s="24"/>
      <c r="U424" s="24"/>
      <c r="V424" s="24"/>
      <c r="W424" s="24"/>
      <c r="X424" s="24"/>
      <c r="Y424" s="24"/>
      <c r="Z424" s="24"/>
    </row>
    <row r="425" customFormat="false" ht="13.5" hidden="false" customHeight="false" outlineLevel="0" collapsed="false">
      <c r="A425" s="11" t="s">
        <v>254</v>
      </c>
      <c r="B425" s="28"/>
      <c r="C425" s="24"/>
      <c r="D425" s="24"/>
      <c r="E425" s="24"/>
      <c r="F425" s="41" t="s">
        <v>746</v>
      </c>
      <c r="G425" s="42" t="s">
        <v>747</v>
      </c>
      <c r="H425" s="24"/>
      <c r="I425" s="24"/>
      <c r="J425" s="24"/>
      <c r="K425" s="24"/>
      <c r="L425" s="24"/>
      <c r="M425" s="24"/>
      <c r="N425" s="24"/>
      <c r="O425" s="24"/>
      <c r="P425" s="24"/>
      <c r="Q425" s="24"/>
      <c r="R425" s="24"/>
      <c r="S425" s="24"/>
      <c r="T425" s="24"/>
      <c r="U425" s="24"/>
      <c r="V425" s="24"/>
      <c r="W425" s="24"/>
      <c r="X425" s="24"/>
      <c r="Y425" s="24"/>
      <c r="Z425" s="24"/>
    </row>
    <row r="426" customFormat="false" ht="13.5" hidden="false" customHeight="false" outlineLevel="0" collapsed="false">
      <c r="A426" s="26" t="s">
        <v>748</v>
      </c>
      <c r="B426" s="26"/>
      <c r="C426" s="26"/>
      <c r="D426" s="26"/>
      <c r="E426" s="26"/>
      <c r="F426" s="46"/>
      <c r="G426" s="40" t="s">
        <v>741</v>
      </c>
      <c r="H426" s="26"/>
      <c r="I426" s="26"/>
      <c r="J426" s="26"/>
      <c r="K426" s="26"/>
      <c r="L426" s="26"/>
      <c r="M426" s="26"/>
      <c r="N426" s="26"/>
      <c r="O426" s="26"/>
      <c r="P426" s="26"/>
      <c r="Q426" s="26"/>
      <c r="R426" s="26"/>
      <c r="S426" s="26"/>
      <c r="T426" s="26"/>
      <c r="U426" s="26"/>
      <c r="V426" s="26"/>
      <c r="W426" s="26"/>
      <c r="X426" s="26"/>
      <c r="Y426" s="26"/>
      <c r="Z426" s="26"/>
    </row>
    <row r="427" customFormat="false" ht="13.5" hidden="false" customHeight="false" outlineLevel="0" collapsed="false">
      <c r="A427" s="11" t="s">
        <v>254</v>
      </c>
      <c r="B427" s="28"/>
      <c r="C427" s="24"/>
      <c r="D427" s="24"/>
      <c r="E427" s="24"/>
      <c r="F427" s="41" t="s">
        <v>749</v>
      </c>
      <c r="G427" s="42" t="s">
        <v>750</v>
      </c>
      <c r="H427" s="24"/>
      <c r="I427" s="24"/>
      <c r="J427" s="24"/>
      <c r="K427" s="24"/>
      <c r="L427" s="24"/>
      <c r="M427" s="24"/>
      <c r="N427" s="24"/>
      <c r="O427" s="24"/>
      <c r="P427" s="24"/>
      <c r="Q427" s="24"/>
      <c r="R427" s="24"/>
      <c r="S427" s="24"/>
      <c r="T427" s="24"/>
      <c r="U427" s="24"/>
      <c r="V427" s="24"/>
      <c r="W427" s="24"/>
      <c r="X427" s="24"/>
      <c r="Y427" s="24"/>
      <c r="Z427" s="24"/>
    </row>
    <row r="428" customFormat="false" ht="13.5" hidden="false" customHeight="false" outlineLevel="0" collapsed="false">
      <c r="A428" s="11" t="s">
        <v>254</v>
      </c>
      <c r="B428" s="28"/>
      <c r="C428" s="24"/>
      <c r="D428" s="24"/>
      <c r="E428" s="24"/>
      <c r="F428" s="41" t="s">
        <v>751</v>
      </c>
      <c r="G428" s="42" t="s">
        <v>752</v>
      </c>
      <c r="H428" s="24"/>
      <c r="I428" s="24"/>
      <c r="J428" s="24"/>
      <c r="K428" s="24"/>
      <c r="L428" s="24"/>
      <c r="M428" s="24"/>
      <c r="N428" s="24"/>
      <c r="O428" s="24"/>
      <c r="P428" s="24"/>
      <c r="Q428" s="24"/>
      <c r="R428" s="24"/>
      <c r="S428" s="24"/>
      <c r="T428" s="24"/>
      <c r="U428" s="24"/>
      <c r="V428" s="24"/>
      <c r="W428" s="24"/>
      <c r="X428" s="24"/>
      <c r="Y428" s="24"/>
      <c r="Z428" s="24"/>
    </row>
    <row r="429" customFormat="false" ht="13.5" hidden="false" customHeight="false" outlineLevel="0" collapsed="false">
      <c r="A429" s="11" t="s">
        <v>254</v>
      </c>
      <c r="B429" s="28"/>
      <c r="C429" s="24"/>
      <c r="D429" s="24"/>
      <c r="E429" s="24"/>
      <c r="F429" s="41" t="s">
        <v>746</v>
      </c>
      <c r="G429" s="42" t="s">
        <v>747</v>
      </c>
      <c r="H429" s="24"/>
      <c r="I429" s="24"/>
      <c r="J429" s="24"/>
      <c r="K429" s="24"/>
      <c r="L429" s="24"/>
      <c r="M429" s="24"/>
      <c r="N429" s="24"/>
      <c r="O429" s="24"/>
      <c r="P429" s="24"/>
      <c r="Q429" s="24"/>
      <c r="R429" s="24"/>
      <c r="S429" s="24"/>
      <c r="T429" s="24"/>
      <c r="U429" s="24"/>
      <c r="V429" s="24"/>
      <c r="W429" s="24"/>
      <c r="X429" s="24"/>
      <c r="Y429" s="24"/>
      <c r="Z429" s="24"/>
    </row>
    <row r="430" customFormat="false" ht="13.5" hidden="false" customHeight="false" outlineLevel="0" collapsed="false">
      <c r="A430" s="26" t="s">
        <v>753</v>
      </c>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customFormat="false" ht="13.5" hidden="false" customHeight="false" outlineLevel="0" collapsed="false">
      <c r="A431" s="11" t="s">
        <v>254</v>
      </c>
      <c r="B431" s="28"/>
      <c r="C431" s="24"/>
      <c r="D431" s="24"/>
      <c r="E431" s="24"/>
      <c r="F431" s="17"/>
      <c r="G431" s="45" t="s">
        <v>741</v>
      </c>
      <c r="H431" s="24"/>
      <c r="I431" s="24"/>
      <c r="J431" s="24"/>
      <c r="K431" s="24"/>
      <c r="L431" s="24"/>
      <c r="M431" s="24"/>
      <c r="N431" s="24"/>
      <c r="O431" s="24"/>
      <c r="P431" s="24"/>
      <c r="Q431" s="24"/>
      <c r="R431" s="24"/>
      <c r="S431" s="24"/>
      <c r="T431" s="24"/>
      <c r="U431" s="24"/>
      <c r="V431" s="24"/>
      <c r="W431" s="24"/>
      <c r="X431" s="24"/>
      <c r="Y431" s="24"/>
      <c r="Z431" s="24"/>
    </row>
    <row r="432" customFormat="false" ht="13.5" hidden="false" customHeight="false" outlineLevel="0" collapsed="false">
      <c r="A432" s="11" t="s">
        <v>254</v>
      </c>
      <c r="B432" s="28"/>
      <c r="C432" s="24"/>
      <c r="D432" s="24"/>
      <c r="E432" s="24"/>
      <c r="F432" s="41" t="s">
        <v>744</v>
      </c>
      <c r="G432" s="42" t="s">
        <v>745</v>
      </c>
      <c r="H432" s="24"/>
      <c r="I432" s="24"/>
      <c r="J432" s="24"/>
      <c r="K432" s="24"/>
      <c r="L432" s="24"/>
      <c r="M432" s="24"/>
      <c r="N432" s="24"/>
      <c r="O432" s="24"/>
      <c r="P432" s="24"/>
      <c r="Q432" s="24"/>
      <c r="R432" s="24"/>
      <c r="S432" s="24"/>
      <c r="T432" s="24"/>
      <c r="U432" s="24"/>
      <c r="V432" s="24"/>
      <c r="W432" s="24"/>
      <c r="X432" s="24"/>
      <c r="Y432" s="24"/>
      <c r="Z432" s="24"/>
    </row>
    <row r="433" customFormat="false" ht="13.5" hidden="false" customHeight="false" outlineLevel="0" collapsed="false">
      <c r="A433" s="11" t="s">
        <v>254</v>
      </c>
      <c r="B433" s="28"/>
      <c r="C433" s="24"/>
      <c r="D433" s="24"/>
      <c r="E433" s="24"/>
      <c r="F433" s="41" t="s">
        <v>751</v>
      </c>
      <c r="G433" s="42" t="s">
        <v>752</v>
      </c>
      <c r="H433" s="24"/>
      <c r="I433" s="24"/>
      <c r="J433" s="24"/>
      <c r="K433" s="24"/>
      <c r="L433" s="24"/>
      <c r="M433" s="24"/>
      <c r="N433" s="24"/>
      <c r="O433" s="24"/>
      <c r="P433" s="24"/>
      <c r="Q433" s="24"/>
      <c r="R433" s="24"/>
      <c r="S433" s="24"/>
      <c r="T433" s="24"/>
      <c r="U433" s="24"/>
      <c r="V433" s="24"/>
      <c r="W433" s="24"/>
      <c r="X433" s="24"/>
      <c r="Y433" s="24"/>
      <c r="Z433" s="24"/>
    </row>
    <row r="434" customFormat="false" ht="13.5" hidden="false" customHeight="false" outlineLevel="0" collapsed="false">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sheetData>
  <mergeCells count="1">
    <mergeCell ref="F377:G377"/>
  </mergeCells>
  <conditionalFormatting sqref="B1:B42 B435:B985">
    <cfRule type="cellIs" priority="2" operator="equal" aboveAverage="0" equalAverage="0" bottom="0" percent="0" rank="0" text="" dxfId="16">
      <formula>"x"</formula>
    </cfRule>
  </conditionalFormatting>
  <conditionalFormatting sqref="B1:B42 B435:B985">
    <cfRule type="cellIs" priority="3" operator="equal" aboveAverage="0" equalAverage="0" bottom="0" percent="0" rank="0" text="" dxfId="17">
      <formula>"o"</formula>
    </cfRule>
  </conditionalFormatting>
  <dataValidations count="1">
    <dataValidation allowBlank="true" operator="between" showDropDown="false" showErrorMessage="false" showInputMessage="false" sqref="B4:B41 B48:B55 B59:B66 B68:B73 B76:B83 B87:B94 B97:B104 B107:B114 B116 B120:B121 B124 B126:B127 B131:B133 B137 B139:B143 B147:B155 B157:B170 B172 B174:B176 B178 B180:B184 B186 B189:B192 B194:B195 B197:B199 B201:B202 B204:B206 B209 B212:B213 B215:B217 B219:B222 B230 B233 B236 B239:B241 B243:B246 B248 B250 B252:B253 B255:B257 B259:B261 B263:B265 B267 B269:B274 B277 B279 B282:B285 B288:B290 B292:B298 B301:B312 B314:B316 B318:B319 B322:B323 B325:B329 B332 B334 B337:B339 B341:B342 B344:B347 B350:B352 B354:B356 B360 B362:B369 B371:B373 B378:B383 B386:B387 B389:B393 B395:B396 B399 B402 B405:B406 B408:B412 B414:B418 B422:B425 B427:B429 B431:B433" type="list">
      <formula1>"?,-,o,x"</formula1>
      <formula2>0</formula2>
    </dataValidation>
  </dataValidations>
  <hyperlinks>
    <hyperlink ref="B1" r:id="rId2" display="https://waic.jp/qa_category/sc/"/>
    <hyperlink ref="F48" r:id="rId3" display="ARIA6"/>
    <hyperlink ref="G48" r:id="rId4" display="オブジェクトのラベルを提供するために aria-label を使用する"/>
    <hyperlink ref="F49" r:id="rId5" display="ARIA10"/>
    <hyperlink ref="G49" r:id="rId6" display="非テキストコンテンツに対してテキストによる代替を提供するために aria-labelledby を使用する"/>
    <hyperlink ref="F50" r:id="rId7" display="G196"/>
    <hyperlink ref="G50" r:id="rId8" display="画像のグループにある一つの画像に、そのグループのすべての画像を説明するテキストによる代替を提供する"/>
    <hyperlink ref="F51" r:id="rId9" display="H2"/>
    <hyperlink ref="G51" r:id="rId10" display="同じリソースに対して隣接する画像とテキストリンクを結合する"/>
    <hyperlink ref="F52" r:id="rId11" display="H35"/>
    <hyperlink ref="G52" r:id="rId12" display="applet 要素にテキストによる代替を提供する"/>
    <hyperlink ref="F53" r:id="rId13" display="H37"/>
    <hyperlink ref="G53" r:id="rId14" display="img 要素の alt 属性を使用する"/>
    <hyperlink ref="F54" r:id="rId15" display="H53"/>
    <hyperlink ref="G54" r:id="rId16" display="object 要素のボディを使用する"/>
    <hyperlink ref="F55" r:id="rId17" display="H86"/>
    <hyperlink ref="G55" r:id="rId18" display="ASCII アート、顔文字、及びリート語にテキストによる代替を提供する"/>
    <hyperlink ref="F59" r:id="rId19" display="ARIA6"/>
    <hyperlink ref="G59" r:id="rId20" display="オブジェクトのラベルを提供するために aria-label を使用する"/>
    <hyperlink ref="F60" r:id="rId21" display="ARIA10"/>
    <hyperlink ref="G60" r:id="rId22" display="非テキストコンテンツに対してテキストによる代替を提供するために aria-labelledby を使用する"/>
    <hyperlink ref="F61" r:id="rId23" display="G196"/>
    <hyperlink ref="G61" r:id="rId24" display="画像のグループにある一つの画像に、そのグループのすべての画像を説明するテキストによる代替を提供する"/>
    <hyperlink ref="F62" r:id="rId25" display="H2"/>
    <hyperlink ref="G62" r:id="rId26" display="同じリソースに対して隣接する画像とテキストリンクを結合する"/>
    <hyperlink ref="F63" r:id="rId27" display="H35"/>
    <hyperlink ref="G63" r:id="rId28" display="applet 要素にテキストによる代替を提供する"/>
    <hyperlink ref="F64" r:id="rId29" display="H37"/>
    <hyperlink ref="G64" r:id="rId30" display="img 要素の alt 属性を使用する"/>
    <hyperlink ref="F65" r:id="rId31" display="H53"/>
    <hyperlink ref="G65" r:id="rId32" display="object 要素のボディを使用する"/>
    <hyperlink ref="F66" r:id="rId33" display="H86"/>
    <hyperlink ref="G66" r:id="rId34" display="ASCII アート、顔文字、及びリート語にテキストによる代替を提供する"/>
    <hyperlink ref="F68" r:id="rId35" display="ARIA15"/>
    <hyperlink ref="G68" r:id="rId36" display="画像の説明を提供するために aria-describedby を使用する"/>
    <hyperlink ref="F69" r:id="rId37" display="G73"/>
    <hyperlink ref="G69" r:id="rId38" display="非テキストコンテンツのすぐ隣に別の場所へのリンクを置き、その別の場所で長い説明を提供する"/>
    <hyperlink ref="F70" r:id="rId39" display="G74"/>
    <hyperlink ref="G70" r:id="rId40" display="短い説明の中で長い説明のある場所を示して、非テキストコンテンツの近くにあるテキストで長い説明を提供する"/>
    <hyperlink ref="F71" r:id="rId41" display="G92"/>
    <hyperlink ref="G71" r:id="rId42" display="非テキストコンテンツに対して、それと同じ目的を果たし、かつ同じ情報を示す長い説明を提供する"/>
    <hyperlink ref="F72" r:id="rId43" display="H45"/>
    <hyperlink ref="G72" r:id="rId44" display="longdesc 属性を用いる"/>
    <hyperlink ref="F73" r:id="rId45" display="H53"/>
    <hyperlink ref="G73" r:id="rId46" display="object 要素のボディを使用する"/>
    <hyperlink ref="F77" r:id="rId47" display="ARIA6"/>
    <hyperlink ref="G77" r:id="rId48" display="オブジェクトのラベルを提供するために aria-label を使用する"/>
    <hyperlink ref="F78" r:id="rId49" display="ARIA9"/>
    <hyperlink ref="G78" r:id="rId50" display="複数のテキストノードをつなげて一つのラベルにするために、aria-labelledby を使用する"/>
    <hyperlink ref="F79" r:id="rId51" display="H24"/>
    <hyperlink ref="G79" r:id="rId52" display="イメージマップの area 要素にテキストによる代替を提供する"/>
    <hyperlink ref="F80" r:id="rId53" display="H30"/>
    <hyperlink ref="G80" r:id="rId54" display="a 要素のリンクの目的を説明するリンクテキストを提供する"/>
    <hyperlink ref="F81" r:id="rId55" display="H36"/>
    <hyperlink ref="G81" r:id="rId56" display="送信ボタンとして用いる画像の alt 属性を使用する"/>
    <hyperlink ref="F82" r:id="rId57" display="H44"/>
    <hyperlink ref="G82" r:id="rId58" display="テキストラベルとフォームコントロールを関連付けるために、label 要素を使用する"/>
    <hyperlink ref="F83" r:id="rId59" display="H65"/>
    <hyperlink ref="G83" r:id="rId60" display="label 要素を使用できない場合に、フォームコントロールを特定するために、title 属性を使用する"/>
    <hyperlink ref="F87" r:id="rId61" display="ARIA6"/>
    <hyperlink ref="G87" r:id="rId62" display="オブジェクトのラベルを提供するために aria-label を使用する"/>
    <hyperlink ref="F88" r:id="rId63" display="ARIA10"/>
    <hyperlink ref="G88" r:id="rId64" display="非テキストコンテンツに対してテキストによる代替を提供するために aria-labelledby を使用する"/>
    <hyperlink ref="F89" r:id="rId65" display="G196"/>
    <hyperlink ref="G89" r:id="rId66" display="画像のグループにある一つの画像に、そのグループのすべての画像を説明するテキストによる代替を提供する"/>
    <hyperlink ref="F90" r:id="rId67" display="H2"/>
    <hyperlink ref="G90" r:id="rId68" display="同じリソースに対して隣接する画像とテキストリンクを結合する"/>
    <hyperlink ref="F91" r:id="rId69" display="H35"/>
    <hyperlink ref="G91" r:id="rId70" display="applet 要素にテキストによる代替を提供する"/>
    <hyperlink ref="F92" r:id="rId71" display="H37"/>
    <hyperlink ref="G92" r:id="rId72" display="img 要素の alt 属性を使用する"/>
    <hyperlink ref="F93" r:id="rId73" display="H53"/>
    <hyperlink ref="G93" r:id="rId74" display="object 要素のボディを使用する"/>
    <hyperlink ref="F94" r:id="rId75" display="H86"/>
    <hyperlink ref="G94" r:id="rId76" display="ASCII アート、顔文字、及びリート語にテキストによる代替を提供する"/>
    <hyperlink ref="F97" r:id="rId77" display="ARIA6"/>
    <hyperlink ref="G97" r:id="rId78" display="オブジェクトのラベルを提供するために aria-label を使用する"/>
    <hyperlink ref="F98" r:id="rId79" display="ARIA10"/>
    <hyperlink ref="G98" r:id="rId80" display="非テキストコンテンツに対してテキストによる代替を提供するために aria-labelledby を使用する"/>
    <hyperlink ref="F99" r:id="rId81" display="G196"/>
    <hyperlink ref="G99" r:id="rId82" display="画像のグループにある一つの画像に、そのグループのすべての画像を説明するテキストによる代替を提供する"/>
    <hyperlink ref="F100" r:id="rId83" display="H2"/>
    <hyperlink ref="G100" r:id="rId84" display="同じリソースに対して隣接する画像とテキストリンクを結合する"/>
    <hyperlink ref="F101" r:id="rId85" display="H35"/>
    <hyperlink ref="G101" r:id="rId86" display="applet 要素にテキストによる代替を提供する"/>
    <hyperlink ref="F102" r:id="rId87" display="H37"/>
    <hyperlink ref="G102" r:id="rId88" display="img 要素の alt 属性を使用する"/>
    <hyperlink ref="F103" r:id="rId89" display="H53"/>
    <hyperlink ref="G103" r:id="rId90" display="object 要素のボディを使用する"/>
    <hyperlink ref="F104" r:id="rId91" display="H86"/>
    <hyperlink ref="G104" r:id="rId92" display="ASCII アート、顔文字、及びリート語にテキストによる代替を提供する"/>
    <hyperlink ref="F107" r:id="rId93" display="ARIA6"/>
    <hyperlink ref="G107" r:id="rId94" display="オブジェクトのラベルを提供するために aria-label を使用する"/>
    <hyperlink ref="F108" r:id="rId95" display="ARIA10"/>
    <hyperlink ref="G108" r:id="rId96" display="非テキストコンテンツに対してテキストによる代替を提供するために aria-labelledby を使用する"/>
    <hyperlink ref="F109" r:id="rId97" display="G196"/>
    <hyperlink ref="G109" r:id="rId98" display="画像のグループにある一つの画像に、そのグループのすべての画像を説明するテキストによる代替を提供する"/>
    <hyperlink ref="F110" r:id="rId99" display="H2"/>
    <hyperlink ref="G110" r:id="rId100" display="同じリソースに対して隣接する画像とテキストリンクを結合する"/>
    <hyperlink ref="F111" r:id="rId101" display="H35"/>
    <hyperlink ref="G111" r:id="rId102" display="applet 要素にテキストによる代替を提供する"/>
    <hyperlink ref="F112" r:id="rId103" display="H37"/>
    <hyperlink ref="G112" r:id="rId104" display="img 要素の alt 属性を使用する"/>
    <hyperlink ref="F113" r:id="rId105" display="H53"/>
    <hyperlink ref="G113" r:id="rId106" display="object 要素のボディを使用する"/>
    <hyperlink ref="F114" r:id="rId107" display="H86"/>
    <hyperlink ref="G114" r:id="rId108" display="ASCII アート、顔文字、及びリート語にテキストによる代替を提供する"/>
    <hyperlink ref="F116" r:id="rId109" display="G143, G144"/>
    <hyperlink ref="G116" r:id="rId110" display="CAPTCHA の目的を説明するために、テキストによる代替を提供する、かつ、異なるモダリティを用いて同じ目的を果たす、もう一つの CAPTCHA がウェブページに含まれていることを確認する"/>
    <hyperlink ref="F120" r:id="rId111" display="C9"/>
    <hyperlink ref="G120" r:id="rId112" display="装飾目的の画像を付加するために、CSS を使用する"/>
    <hyperlink ref="F121" r:id="rId113" display="H67"/>
    <hyperlink ref="G121" r:id="rId114" display="支援技術が無視すべき画像に対して、img 要素の alt テキストを空にして、title 属性を付与しない"/>
    <hyperlink ref="F124" r:id="rId115" display="G158"/>
    <hyperlink ref="G124" r:id="rId116" display="音声のみの時間依存メディアに対する代替コンテンツを提供する"/>
    <hyperlink ref="F126" r:id="rId117" display="G159"/>
    <hyperlink ref="G126" r:id="rId118" display="映像のみの時間依存メディアに対する代替コンテンツを提供する"/>
    <hyperlink ref="F127" r:id="rId119" display="G166"/>
    <hyperlink ref="G127" r:id="rId120" display="重要な映像コンテンツを説明する音声を提供する"/>
    <hyperlink ref="F131" r:id="rId121" display="G93"/>
    <hyperlink ref="G131" r:id="rId122" display="オープン (常に見える) キャプションを提供する"/>
    <hyperlink ref="F132" r:id="rId123" display="G87"/>
    <hyperlink ref="G132" r:id="rId124" display="クローズドキャプションを提供する"/>
    <hyperlink ref="F133" r:id="rId125" display="H95"/>
    <hyperlink ref="G133" r:id="rId126" display="キャプションを提供するために、track 要素を使用する"/>
    <hyperlink ref="F136" r:id="rId127" display="G69"/>
    <hyperlink ref="G136" r:id="rId128" display="次の達成方法を用いて、時間依存メディアに対する代替コンテンツを提供する"/>
    <hyperlink ref="F137" r:id="rId129" display="G58"/>
    <hyperlink ref="G137" r:id="rId130" display="非テキストコンテンツのすぐ隣に、時間依存メディアの代替へのリンクを配置する"/>
    <hyperlink ref="F139" r:id="rId131" display="H53"/>
    <hyperlink ref="G139" r:id="rId132" display="object 要素のボディを使用する"/>
    <hyperlink ref="F140" r:id="rId133" display="G78"/>
    <hyperlink ref="G140" r:id="rId134" display="音声解説を含んだ、利用者が選択可能な副音声トラックを提供する"/>
    <hyperlink ref="F141" r:id="rId135" display="G173"/>
    <hyperlink ref="G141" r:id="rId136" display="映像の音声解説付きバージョンを提供する"/>
    <hyperlink ref="F142" r:id="rId137" display="G8"/>
    <hyperlink ref="G142" r:id="rId138" display="拡張音声解説が付いたムービーを提供する"/>
    <hyperlink ref="F143" r:id="rId139" display="G203"/>
    <hyperlink ref="G143" r:id="rId140" display="話者が話すのみの映像を説明するために、静的なテキストによる代替を使用する"/>
    <hyperlink ref="F147" r:id="rId141" display="ARIA11"/>
    <hyperlink ref="G147" r:id="rId142" display="ページのリージョンを特定するために ARIA ランドマークを使用する"/>
    <hyperlink ref="F148" r:id="rId143" display="ARIA12"/>
    <hyperlink ref="G148" r:id="rId144" display="見出しを特定するために role=heading を使用する"/>
    <hyperlink ref="F149" r:id="rId145" display="ARIA13"/>
    <hyperlink ref="G149" r:id="rId146" display="リージョンとランドマークに名前 (name) を付けるために、aria-labelledby を使用する"/>
    <hyperlink ref="F150" r:id="rId147" display="ARIA16"/>
    <hyperlink ref="G150" r:id="rId148" display="ユーザインターフェース コントロールの名前 (name) を提供するために、aria-labelledby を使用する"/>
    <hyperlink ref="F151" r:id="rId149" display="ARIA17"/>
    <hyperlink ref="G151" r:id="rId150" display="関連するフォームコントロールを特定するために、グルーピングロールを使用する"/>
    <hyperlink ref="F152" r:id="rId151" display="ARIA20"/>
    <hyperlink ref="G152" r:id="rId152" display="ページのリージョンを特定するために region ロールを使用する"/>
    <hyperlink ref="F153" r:id="rId153" display="G115, H49"/>
    <hyperlink ref="G153" r:id="rId154" display="構造をマークアップするために、セマンティックな要素を使用する、かつ、強調又は特別なテキストをマークアップするために、セマンティックなマークアップを使用する "/>
    <hyperlink ref="F154" r:id="rId155" display="G117"/>
    <hyperlink ref="G154" r:id="rId156" display="テキストの提示のバリエーションによって伝えている情報を伝達するために、テキストを使用する"/>
    <hyperlink ref="F155" r:id="rId157" display="G140"/>
    <hyperlink ref="G155" r:id="rId158" display="異なる提示を可能にするために、情報と構造を表現から分離する"/>
    <hyperlink ref="F157" r:id="rId159" display="G138"/>
    <hyperlink ref="G157" r:id="rId160" display="色の手がかりを用いるときは必ず、セマンティックなマークアップを使用する"/>
    <hyperlink ref="F158" r:id="rId161" display="H51"/>
    <hyperlink ref="G158" r:id="rId162" display="表形式の情報を提示するために、テーブルのマークアップを使用する"/>
    <hyperlink ref="F159" r:id="rId163" display="H39"/>
    <hyperlink ref="G159" r:id="rId164" display="データテーブルのキャプションとデータテーブルを関連付けるために、caption 要素を使用する"/>
    <hyperlink ref="F160" r:id="rId165" display="H73"/>
    <hyperlink ref="G160" r:id="rId166" display="データテーブルの概要を提供するために、table 要素の summary 属性を使用する"/>
    <hyperlink ref="F161" r:id="rId167" display="H63"/>
    <hyperlink ref="G161" r:id="rId168" display="データテーブルで見出しセルとデータセルを関連付けるために、scope 属性を使用する"/>
    <hyperlink ref="F162" r:id="rId169" display="H43"/>
    <hyperlink ref="G162" r:id="rId170" display="データテーブルのデータセルを見出しセルと関連付けるために、id 属性及び headers 属性を使用する"/>
    <hyperlink ref="F163" r:id="rId171" display="H44"/>
    <hyperlink ref="G163" r:id="rId172" display="テキストラベルとフォームコントロールを関連付けるために、label 要素を使用する"/>
    <hyperlink ref="F164" r:id="rId173" display="H65"/>
    <hyperlink ref="G164" r:id="rId174" display="label 要素を使用できない場合に、フォームコントロールを特定するために、title 属性を使用する"/>
    <hyperlink ref="F165" r:id="rId175" display="H71"/>
    <hyperlink ref="G165" r:id="rId176" display="fieldset 要素及び legend 要素を使用して、フォームコントロールのグループに関する説明を提供する"/>
    <hyperlink ref="F166" r:id="rId177" display="H85"/>
    <hyperlink ref="G166" r:id="rId178" display="select 要素内の option 要素をグループ化するために、optgroup 要素を使用する"/>
    <hyperlink ref="F167" r:id="rId179" display="H48"/>
    <hyperlink ref="G167" r:id="rId180" display="リスト又はリンクのグループに、ol 要素、ul 要素、dl 要素を用いる"/>
    <hyperlink ref="F168" r:id="rId181" display="H42"/>
    <hyperlink ref="G168" r:id="rId182" display="見出しを特定するために、h1 要素～ h6 要素を使用する"/>
    <hyperlink ref="F169" r:id="rId183" display="SCR21"/>
    <hyperlink ref="G169" r:id="rId184" display="ページにコンテンツを追加するために、Document Object Model (DOM) の機能を使用する"/>
    <hyperlink ref="F170" r:id="rId185" display="H97"/>
    <hyperlink ref="G170" r:id="rId186" display="nav 要素を使用して、関連したリンクをグループ化する"/>
    <hyperlink ref="F172" r:id="rId187" display="G117"/>
    <hyperlink ref="G172" r:id="rId188" display="テキストの提示のバリエーションによって伝えている情報を伝達するために、テキストを使用する"/>
    <hyperlink ref="F174" r:id="rId189" display="T1"/>
    <hyperlink ref="G174" r:id="rId190" display="段落に、標準的なテキストの書式の表現法を使用する"/>
    <hyperlink ref="F175" r:id="rId191" display="T2"/>
    <hyperlink ref="G175" r:id="rId192" display="リストに、標準的なテキストの書式の表現法を使用する"/>
    <hyperlink ref="F176" r:id="rId193" display="T3"/>
    <hyperlink ref="G176" r:id="rId194" display="見出しに、標準的なテキストの書式の表現法を使用する"/>
    <hyperlink ref="F178" r:id="rId195" display="G57"/>
    <hyperlink ref="G178" r:id="rId196" display="コンテンツを意味のある順序で並べる"/>
    <hyperlink ref="F180" r:id="rId197" display="G57, H34"/>
    <hyperlink ref="G180" r:id="rId198" display="インラインでテキストの方向を混在させるために、Unicode の right-to-left mark (RLM) 又は left-to-right mark (LRM) を使用する"/>
    <hyperlink ref="F181" r:id="rId199" display="G57, H56"/>
    <hyperlink ref="G181" r:id="rId200" display="入れ子になったテキストの表記方向に伴う問題を解決するために、インライン要素の dir 属性を使用する"/>
    <hyperlink ref="F182" r:id="rId201" display="G57, C6"/>
    <hyperlink ref="G182" r:id="rId202" display="構造を示すマークアップに基づいてコンテンツを配置する"/>
    <hyperlink ref="F183" r:id="rId203" display="G57, C8"/>
    <hyperlink ref="G183" r:id="rId204" display="単語内の文字間隔を制御するために、CSS の letter-spacing を使用する"/>
    <hyperlink ref="F184" r:id="rId205" display="C27"/>
    <hyperlink ref="G184" r:id="rId206" display="DOM の順序を表示順序と一致させる"/>
    <hyperlink ref="F186" r:id="rId207" display="G96"/>
    <hyperlink ref="F189" r:id="rId208" display="G14"/>
    <hyperlink ref="F190" r:id="rId209" display="G205"/>
    <hyperlink ref="F191" r:id="rId210" display="G182"/>
    <hyperlink ref="F192" r:id="rId211" display="G183"/>
    <hyperlink ref="F194" r:id="rId212" display="G111"/>
    <hyperlink ref="F195" r:id="rId213" display="G14"/>
    <hyperlink ref="F197" r:id="rId214" display="G60"/>
    <hyperlink ref="F198" r:id="rId215" display="G170"/>
    <hyperlink ref="F199" r:id="rId216" display="G171"/>
    <hyperlink ref="F201" r:id="rId217" display="G202"/>
    <hyperlink ref="F202" r:id="rId218" display="H91"/>
    <hyperlink ref="F204" r:id="rId219" display="SCR20"/>
    <hyperlink ref="F205" r:id="rId220" display="SCR35"/>
    <hyperlink ref="F206" r:id="rId221" display="SCR2"/>
    <hyperlink ref="F209" r:id="rId222" display="G21"/>
    <hyperlink ref="F212" r:id="rId223" display="G133"/>
    <hyperlink ref="F213" r:id="rId224" display="G198"/>
    <hyperlink ref="F215" r:id="rId225" display="G198"/>
    <hyperlink ref="F216" r:id="rId226" display="G180"/>
    <hyperlink ref="F217" r:id="rId227" display="SCR16, SCR1"/>
    <hyperlink ref="F219" r:id="rId228" display="G4"/>
    <hyperlink ref="F220" r:id="rId229" display="G198"/>
    <hyperlink ref="F221" r:id="rId230" display="SCR33"/>
    <hyperlink ref="F222" r:id="rId231" display="SCR36"/>
    <hyperlink ref="F233" r:id="rId232" display="G186"/>
    <hyperlink ref="F239" r:id="rId233" display="G1"/>
    <hyperlink ref="F240" r:id="rId234" display="G123"/>
    <hyperlink ref="F241" r:id="rId235" display="G124"/>
    <hyperlink ref="F243" r:id="rId236" display="ARIA11"/>
    <hyperlink ref="F244" r:id="rId237" display="H69"/>
    <hyperlink ref="F245" r:id="rId238" display="H70, H64"/>
    <hyperlink ref="F246" r:id="rId239" display="SCR28"/>
    <hyperlink ref="F252" r:id="rId240" display="H4"/>
    <hyperlink ref="F253" r:id="rId241" display="C27"/>
    <hyperlink ref="F255" r:id="rId242" display="SCR26"/>
    <hyperlink ref="F256" r:id="rId243" display="SCR37"/>
    <hyperlink ref="F259" r:id="rId244" display="G91"/>
    <hyperlink ref="F260" r:id="rId245" display="H30"/>
    <hyperlink ref="F261" r:id="rId246" display="H24"/>
    <hyperlink ref="F263" r:id="rId247" display="G189"/>
    <hyperlink ref="F264" r:id="rId248" display="SCR30"/>
    <hyperlink ref="F265" r:id="rId249" display="G53"/>
    <hyperlink ref="F267" r:id="rId250" display="C7"/>
    <hyperlink ref="F269" r:id="rId251" display="ARIA7"/>
    <hyperlink ref="F270" r:id="rId252" display="ARIA8"/>
    <hyperlink ref="F271" r:id="rId253" display="H77"/>
    <hyperlink ref="F272" r:id="rId254" display="H78"/>
    <hyperlink ref="F273" r:id="rId255" display="H79"/>
    <hyperlink ref="F274" r:id="rId256" display="H81"/>
    <hyperlink ref="F277" r:id="rId257" display="H57"/>
    <hyperlink ref="F279" r:id="rId258" display="G107"/>
    <hyperlink ref="F281" r:id="rId259" display="G80"/>
    <hyperlink ref="F282" r:id="rId260" display="H32"/>
    <hyperlink ref="F283" r:id="rId261" display="H84"/>
    <hyperlink ref="F284" r:id="rId262" display="G13"/>
    <hyperlink ref="F285" r:id="rId263" display="SCR19"/>
    <hyperlink ref="F288" r:id="rId264" display="G83"/>
    <hyperlink ref="F289" r:id="rId265" display="ARIA21"/>
    <hyperlink ref="F290" r:id="rId266" display="SCR18"/>
    <hyperlink ref="F292" r:id="rId267" display="ARIA18"/>
    <hyperlink ref="F293" r:id="rId268" display="ARIA19"/>
    <hyperlink ref="F294" r:id="rId269" display="ARIA21"/>
    <hyperlink ref="F295" r:id="rId270" display="G84"/>
    <hyperlink ref="F296" r:id="rId271" display="G85"/>
    <hyperlink ref="F297" r:id="rId272" display="SCR18"/>
    <hyperlink ref="F298" r:id="rId273" display="SCR32"/>
    <hyperlink ref="F300" r:id="rId274" display="G131"/>
    <hyperlink ref="F301" r:id="rId275" display="ARIA1"/>
    <hyperlink ref="F302" r:id="rId276" display="ARIA9"/>
    <hyperlink ref="F303" r:id="rId277" display="ARIA17"/>
    <hyperlink ref="F304" r:id="rId278" display="G89"/>
    <hyperlink ref="F305" r:id="rId279" display="G184"/>
    <hyperlink ref="F306" r:id="rId280" display="G162"/>
    <hyperlink ref="F307" r:id="rId281" display="G83"/>
    <hyperlink ref="F308" r:id="rId282" display="H90"/>
    <hyperlink ref="F309" r:id="rId283" display="H44"/>
    <hyperlink ref="F310" r:id="rId284" display="H71"/>
    <hyperlink ref="F311" r:id="rId285" display="H65"/>
    <hyperlink ref="F312" r:id="rId286" display="G167"/>
    <hyperlink ref="F314" r:id="rId287" display="G134"/>
    <hyperlink ref="F315" r:id="rId288" display="G192"/>
    <hyperlink ref="F316" r:id="rId289" display="H88"/>
    <hyperlink ref="F319" r:id="rId290" display="H75"/>
    <hyperlink ref="F322" r:id="rId291" display="ARIA14"/>
    <hyperlink ref="F323" r:id="rId292" display="ARIA16"/>
    <hyperlink ref="F324" r:id="rId293" display="G108"/>
    <hyperlink ref="F325" r:id="rId294" display="H91"/>
    <hyperlink ref="F326" r:id="rId295" display="H44"/>
    <hyperlink ref="F327" r:id="rId296" display="H64"/>
    <hyperlink ref="F328" r:id="rId297" display="H65"/>
    <hyperlink ref="F329" r:id="rId298" display="H88"/>
    <hyperlink ref="F332" r:id="rId299" display="ARIA16"/>
    <hyperlink ref="F334" r:id="rId300" display="G135"/>
    <hyperlink ref="F336" r:id="rId301" display="G10"/>
    <hyperlink ref="F337" r:id="rId302" display="ARIA4"/>
    <hyperlink ref="F338" r:id="rId303" display="ARIA5"/>
    <hyperlink ref="F339" r:id="rId304" display="ARIA16"/>
    <hyperlink ref="F341" r:id="rId305" display="G9, G93"/>
    <hyperlink ref="F342" r:id="rId306" display="G9, G93"/>
    <hyperlink ref="F344" r:id="rId307" display="G78"/>
    <hyperlink ref="F345" r:id="rId308" display="G173"/>
    <hyperlink ref="F346" r:id="rId309" display="G8"/>
    <hyperlink ref="F347" r:id="rId310" display="G203"/>
    <hyperlink ref="F350" r:id="rId311" display="G18"/>
    <hyperlink ref="F351" r:id="rId312" display="G148"/>
    <hyperlink ref="F352" r:id="rId313" display="G174"/>
    <hyperlink ref="F354" r:id="rId314" display="G145"/>
    <hyperlink ref="F355" r:id="rId315" display="G148"/>
    <hyperlink ref="F356" r:id="rId316" display="G174"/>
    <hyperlink ref="F360" r:id="rId317" display="G142"/>
    <hyperlink ref="F362" r:id="rId318" display="C28"/>
    <hyperlink ref="F363" r:id="rId319" display="C12"/>
    <hyperlink ref="F364" r:id="rId320" display="C13"/>
    <hyperlink ref="F365" r:id="rId321" display="C14"/>
    <hyperlink ref="F366" r:id="rId322" display="SCR34"/>
    <hyperlink ref="F367" r:id="rId323" display="G146"/>
    <hyperlink ref="F368" r:id="rId324" display="G178"/>
    <hyperlink ref="F369" r:id="rId325" display="G179"/>
    <hyperlink ref="G369" r:id="rId326" display="文字サイズを変更し、かつテキストコンテナの幅を変更しないときに、コンテンツ又は機能が損なわれないようにする"/>
    <hyperlink ref="F371" r:id="rId327" display="C22"/>
    <hyperlink ref="F372" r:id="rId328" display="C30"/>
    <hyperlink ref="F373" r:id="rId329" display="G140"/>
    <hyperlink ref="F378" r:id="rId330" display="G125"/>
    <hyperlink ref="F379" r:id="rId331" display="G64"/>
    <hyperlink ref="F380" r:id="rId332" display="G63"/>
    <hyperlink ref="F381" r:id="rId333" display="G161"/>
    <hyperlink ref="F382" r:id="rId334" display="G126"/>
    <hyperlink ref="F383" r:id="rId335" display="G185"/>
    <hyperlink ref="F386" r:id="rId336" display="G130"/>
    <hyperlink ref="F387" r:id="rId337" display="G131"/>
    <hyperlink ref="F389" r:id="rId338" display="G149"/>
    <hyperlink ref="F390" r:id="rId339" display="C15"/>
    <hyperlink ref="F391" r:id="rId340" display="G165"/>
    <hyperlink ref="F392" r:id="rId341" display="G195"/>
    <hyperlink ref="F393" r:id="rId342" display="SCR31"/>
    <hyperlink ref="F396" r:id="rId343" display="H58"/>
    <hyperlink ref="F399" r:id="rId344" display="G61"/>
    <hyperlink ref="F402" r:id="rId345" display="G197"/>
    <hyperlink ref="F405" r:id="rId346" display="G83"/>
    <hyperlink ref="F406" r:id="rId347" display="ARIA2"/>
    <hyperlink ref="F408" r:id="rId348" display="ARIA18"/>
    <hyperlink ref="F409" r:id="rId349" display="G85"/>
    <hyperlink ref="F410" r:id="rId350" display="G177"/>
    <hyperlink ref="F411" r:id="rId351" display="SCR18"/>
    <hyperlink ref="F412" r:id="rId352" display="SCR32"/>
    <hyperlink ref="F414" r:id="rId353" display="ARIA18"/>
    <hyperlink ref="F415" r:id="rId354" display="G84"/>
    <hyperlink ref="F416" r:id="rId355" display="G177"/>
    <hyperlink ref="F417" r:id="rId356" display="SCR18"/>
    <hyperlink ref="F418" r:id="rId357" display="SCR32"/>
    <hyperlink ref="F423" r:id="rId358" display="G164"/>
    <hyperlink ref="F424" r:id="rId359" display="G98"/>
    <hyperlink ref="F425" r:id="rId360" display="G155"/>
    <hyperlink ref="F427" r:id="rId361" display="G99"/>
    <hyperlink ref="F428" r:id="rId362" display="G168"/>
    <hyperlink ref="F429" r:id="rId363" display="G155"/>
    <hyperlink ref="F432" r:id="rId364" display="G98"/>
    <hyperlink ref="F433" r:id="rId365" display="G16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366"/>
</worksheet>
</file>

<file path=docProps/app.xml><?xml version="1.0" encoding="utf-8"?>
<Properties xmlns="http://schemas.openxmlformats.org/officeDocument/2006/extended-properties" xmlns:vt="http://schemas.openxmlformats.org/officeDocument/2006/docPropsVTypes">
  <Template/>
  <TotalTime>159</TotalTime>
  <Application>LibreOffice/7.0.4.2$MacOSX_X86_64 LibreOffice_project/dcf040e67528d9187c66b2379df5ea4407429775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ja-JP</dc:language>
  <cp:lastModifiedBy/>
  <dcterms:modified xsi:type="dcterms:W3CDTF">2022-09-06T13:47:55Z</dcterms:modified>
  <cp:revision>10</cp:revision>
  <dc:subject/>
  <dc:title/>
</cp:coreProperties>
</file>

<file path=docProps/custom.xml><?xml version="1.0" encoding="utf-8"?>
<Properties xmlns="http://schemas.openxmlformats.org/officeDocument/2006/custom-properties" xmlns:vt="http://schemas.openxmlformats.org/officeDocument/2006/docPropsVTypes"/>
</file>